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ovedades.trabajador\Downloads\"/>
    </mc:Choice>
  </mc:AlternateContent>
  <xr:revisionPtr revIDLastSave="0" documentId="8_{030A7996-4797-44A4-A7BE-CEA7C2B92B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se" sheetId="2" r:id="rId1"/>
    <sheet name="Lista" sheetId="4" state="hidden" r:id="rId2"/>
    <sheet name="Hoja1" sheetId="5" state="hidden" r:id="rId3"/>
    <sheet name="Hoja3" sheetId="3" state="hidden" r:id="rId4"/>
  </sheets>
  <externalReferences>
    <externalReference r:id="rId5"/>
  </externalReferences>
  <definedNames>
    <definedName name="_xlnm._FilterDatabase" localSheetId="2" hidden="1">Hoja1!$C$2:$E$75</definedName>
    <definedName name="_xlnm._FilterDatabase" localSheetId="3" hidden="1">Hoja3!$A$2:$A$175</definedName>
    <definedName name="_xlnm._FilterDatabase" localSheetId="1" hidden="1">Lista!$B$1:$B$79</definedName>
    <definedName name="Festivos">Hoja3!$D$108:$D$125</definedName>
    <definedName name="mes">[1]Listas!$A$1:$A$13</definedName>
    <definedName name="Seleccione…">Tabla7[[#All],[Seleccione…]]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2" l="1"/>
  <c r="J21" i="2"/>
  <c r="J20" i="2"/>
  <c r="J19" i="2"/>
  <c r="J18" i="2"/>
  <c r="J17" i="2"/>
  <c r="J16" i="2"/>
  <c r="J15" i="2"/>
  <c r="J14" i="2"/>
  <c r="G13" i="2"/>
  <c r="G14" i="2"/>
  <c r="G15" i="2"/>
  <c r="G16" i="2"/>
  <c r="G17" i="2"/>
  <c r="G18" i="2"/>
  <c r="G19" i="2"/>
  <c r="G20" i="2"/>
  <c r="G21" i="2"/>
  <c r="F13" i="2"/>
  <c r="F14" i="2"/>
  <c r="F15" i="2"/>
  <c r="F16" i="2"/>
  <c r="F17" i="2"/>
  <c r="F18" i="2"/>
  <c r="F19" i="2"/>
  <c r="F20" i="2"/>
  <c r="F21" i="2"/>
  <c r="K13" i="2"/>
  <c r="K14" i="2"/>
  <c r="K21" i="2"/>
  <c r="K15" i="2"/>
  <c r="K16" i="2"/>
  <c r="K17" i="2"/>
  <c r="K18" i="2"/>
  <c r="K19" i="2"/>
  <c r="K20" i="2"/>
  <c r="H143" i="3" l="1"/>
  <c r="H147" i="3"/>
</calcChain>
</file>

<file path=xl/sharedStrings.xml><?xml version="1.0" encoding="utf-8"?>
<sst xmlns="http://schemas.openxmlformats.org/spreadsheetml/2006/main" count="386" uniqueCount="177">
  <si>
    <t>DIRECCIÓN DE TALENTO HUMANO</t>
  </si>
  <si>
    <t>Fecha de la solicitud</t>
  </si>
  <si>
    <t>Unidad Académica/Administrativa</t>
  </si>
  <si>
    <t>Seleccione…</t>
  </si>
  <si>
    <t>Unidad</t>
  </si>
  <si>
    <t>Vacaciones Colectivas</t>
  </si>
  <si>
    <t>Vacaciones Diferentes a las Colectivas</t>
  </si>
  <si>
    <t>Clase de identificación</t>
  </si>
  <si>
    <t>Número de identificación</t>
  </si>
  <si>
    <t>Apellidos y Nombres</t>
  </si>
  <si>
    <t>Disfruta de vacaciones</t>
  </si>
  <si>
    <t>vacaciones colectivas</t>
  </si>
  <si>
    <t>Fecha de inicio de vacaciones</t>
  </si>
  <si>
    <t>Fecha de fin de vacaciones</t>
  </si>
  <si>
    <r>
      <t>Fecha de inicio de vacaciones</t>
    </r>
    <r>
      <rPr>
        <sz val="9"/>
        <color rgb="FF004A2C"/>
        <rFont val="Segoe UI Semibold"/>
        <family val="2"/>
      </rPr>
      <t>2</t>
    </r>
  </si>
  <si>
    <r>
      <t>Fecha Fin de vacaciones</t>
    </r>
    <r>
      <rPr>
        <sz val="9"/>
        <color rgb="FF004A2C"/>
        <rFont val="Segoe UI Semibold"/>
        <family val="2"/>
      </rPr>
      <t>3</t>
    </r>
  </si>
  <si>
    <r>
      <t>Cantidad días</t>
    </r>
    <r>
      <rPr>
        <sz val="9"/>
        <color rgb="FF92D050"/>
        <rFont val="Segoe UI Semibold"/>
        <family val="2"/>
      </rPr>
      <t>2</t>
    </r>
  </si>
  <si>
    <t>Aux</t>
  </si>
  <si>
    <t>Observaciones</t>
  </si>
  <si>
    <t>Unidad Organizativa1</t>
  </si>
  <si>
    <t>Clase de documentos</t>
  </si>
  <si>
    <t>Unidades_Academicas</t>
  </si>
  <si>
    <t>Unidades_Administrativas</t>
  </si>
  <si>
    <t>Asociación de Antiguos Alumnos</t>
  </si>
  <si>
    <t>Centro de Estudios sobre Genética y Derecho</t>
  </si>
  <si>
    <t>Becario</t>
  </si>
  <si>
    <t>C.C</t>
  </si>
  <si>
    <t>Centro de Idiomas y Cultura</t>
  </si>
  <si>
    <t>Biblioteca</t>
  </si>
  <si>
    <t>C.E</t>
  </si>
  <si>
    <t>Centro de Investigación en Filosofía y Derecho</t>
  </si>
  <si>
    <t>Casa Externadista</t>
  </si>
  <si>
    <t>T.I</t>
  </si>
  <si>
    <t>Centro de Investigación en Política Criminal</t>
  </si>
  <si>
    <t>Consultorio Jurídico</t>
  </si>
  <si>
    <t xml:space="preserve">Centro de Idiomas </t>
  </si>
  <si>
    <t>P.E</t>
  </si>
  <si>
    <t>Departamento de Derecho Administrativo</t>
  </si>
  <si>
    <t>Departamento de Bienestar Universitario</t>
  </si>
  <si>
    <t>Centro de Información de la Secretaría General</t>
  </si>
  <si>
    <t>Departamento de Derecho Civil</t>
  </si>
  <si>
    <t>Departamento de Derecho Comercial</t>
  </si>
  <si>
    <t>Departamento de Derecho Constitucional</t>
  </si>
  <si>
    <t>Departamento de Derecho de los Negocios</t>
  </si>
  <si>
    <t>Departamento de Derecho del Medio Ambiente</t>
  </si>
  <si>
    <t>Dirección Académica</t>
  </si>
  <si>
    <t>Departamento de Derecho del Transporte y de la infraestructura del transporte</t>
  </si>
  <si>
    <t>Departamento de Derecho Económico</t>
  </si>
  <si>
    <t>Dirección Administrativa</t>
  </si>
  <si>
    <t>Departamento de Derecho Financiero y Bursátil</t>
  </si>
  <si>
    <t>Dirección Administrativa / Jefatura de Compras y Proveeduría</t>
  </si>
  <si>
    <t>Departamento de Derecho Fiscal</t>
  </si>
  <si>
    <t>Departamento de Derecho de la Seguridad Social y Mercado del Trabajo</t>
  </si>
  <si>
    <t>Departamento de Derecho Laboral y de Seguridad Social</t>
  </si>
  <si>
    <t>Dirección Administrativa / Jefatura de Planta Física</t>
  </si>
  <si>
    <t>Departamento de Derecho, Comunicaciones y Tecnologías de la Información</t>
  </si>
  <si>
    <t>Departamento de Derecho Minero Energético</t>
  </si>
  <si>
    <t>Dirección Administrativa / Jefatura de Seguridad</t>
  </si>
  <si>
    <t>Departamento de Derecho Penal</t>
  </si>
  <si>
    <t>Dirección Administrativa / Jefatura de Servicios de Apoyo</t>
  </si>
  <si>
    <t>Departamento de Derecho Procesal</t>
  </si>
  <si>
    <t>Dirección de Admisiones, Registro y Control Académico</t>
  </si>
  <si>
    <t>Departamento de Derecho Romano</t>
  </si>
  <si>
    <t>Dirección de Eventos</t>
  </si>
  <si>
    <t>Dirección de Extensión Universitaria</t>
  </si>
  <si>
    <t>Departamento de la Propiedad Intelectual</t>
  </si>
  <si>
    <t>Dirección de Innovación Educativa Digital</t>
  </si>
  <si>
    <t>Departamento de Matemáticas</t>
  </si>
  <si>
    <t>Dirección de Internacionalización y Relaciones Externas</t>
  </si>
  <si>
    <t>Departamento de Derecho Laboral</t>
  </si>
  <si>
    <t>Departamento de Riesgos y Seguros</t>
  </si>
  <si>
    <t>Dirección de Promoción y Mercadeo</t>
  </si>
  <si>
    <t>Facultad de Administración de Empresas</t>
  </si>
  <si>
    <t>Facultad de Administración de Empresas Turísticas y Hoteleras</t>
  </si>
  <si>
    <t>Dirección de Talento Humano</t>
  </si>
  <si>
    <t>Facultad de Ciencias de la Educación</t>
  </si>
  <si>
    <t>Dirección de Talento Humano / Compensación y Registro</t>
  </si>
  <si>
    <t>Facultad de Ciencias Sociales y Humanas</t>
  </si>
  <si>
    <t>Dirección de Talento Humano / Contratación</t>
  </si>
  <si>
    <t>Facultad de Comunicación Social y Periodismo</t>
  </si>
  <si>
    <t>Dirección de Talento Humano / Desarrollo de Personal</t>
  </si>
  <si>
    <t>Facultad de Contaduría Pública</t>
  </si>
  <si>
    <t>Dirección de Talento Humano / Seguridad y Salud en el Trabajo</t>
  </si>
  <si>
    <t>Departamento de Posgrados de la Facultad de Derecho - Extensión Barranquilla</t>
  </si>
  <si>
    <t>Facultad de Derecho</t>
  </si>
  <si>
    <t>Dirección de Transformación Digital</t>
  </si>
  <si>
    <t>Departamento de Posgrados de la Facultad de Derecho - Extensión Bucaramanga</t>
  </si>
  <si>
    <t>Facultad de Economía</t>
  </si>
  <si>
    <t>Dirección de Transformación Digital / Jefatura de Experiencia y Servicios</t>
  </si>
  <si>
    <t>Departamento de Posgrados de la Facultad de Derecho - Extensión Cali</t>
  </si>
  <si>
    <t>Facultad de Estudios del Patrimonio Cultural</t>
  </si>
  <si>
    <t>Dirección de Transformación Digital / Jefatura de Infraestructura y Seguridad</t>
  </si>
  <si>
    <t>Departamento de Posgrados de la Facultad de Derecho - Extensión Cartagena</t>
  </si>
  <si>
    <t>Facultad de Finanzas, Gobierno y Relaciones Internacionales</t>
  </si>
  <si>
    <t>Dirección de Transformación Digital / Jefatura de Innovación Tecnológica</t>
  </si>
  <si>
    <t>Departamento de Posgrados de la Facultad de Derecho - Extensión Cúcuta</t>
  </si>
  <si>
    <t>Instituto de Estudios Interdisciplinarios</t>
  </si>
  <si>
    <t>Dirección de Transformación Digital / Servicios de Aplicaciones</t>
  </si>
  <si>
    <t>Departamento de Posgrados de la Facultad de Derecho - Extensión Medellín</t>
  </si>
  <si>
    <t>Observatorio de Sociedad, Gobierno y Tecnologías de la Información</t>
  </si>
  <si>
    <t>Dirección Financiera</t>
  </si>
  <si>
    <t>Departamento de Posgrados de la Facultad de Derecho - Extensión Pasto</t>
  </si>
  <si>
    <t>Departamento de Posgrados de la Facultad de Derecho</t>
  </si>
  <si>
    <t>Departamento de Posgrados de la Facultad de Derecho - Extensión Pereira</t>
  </si>
  <si>
    <t>Doctorado en Derecho</t>
  </si>
  <si>
    <t>Dirección Financiera / Facturación y Apoyo Financiero</t>
  </si>
  <si>
    <t>Departamento de Posgrados de la Facultad de Derecho - Extensión Tunja</t>
  </si>
  <si>
    <t>Secretaría Académica de la Facultad de Derecho</t>
  </si>
  <si>
    <t>Dirección Financiera / Planeación Financiera y Gestión de la Información</t>
  </si>
  <si>
    <t>Departamento de Posgrados de la Facultad de Derecho - Extensión Villavicencio</t>
  </si>
  <si>
    <t>Departamento de Publicaciones</t>
  </si>
  <si>
    <t>Dirección Financiera / Tesorería</t>
  </si>
  <si>
    <t>Lux non occidat: Museo y Archivo Histórico</t>
  </si>
  <si>
    <t>Oficina de Comunicaciones y Prensa</t>
  </si>
  <si>
    <t>Oficina de Egresados</t>
  </si>
  <si>
    <t>Dirección de Admisiones, promoción y divulgación</t>
  </si>
  <si>
    <t>Oficina de Gestión de Riesgos, Cumplimiento y Procesos</t>
  </si>
  <si>
    <t>Oficina Jurídica</t>
  </si>
  <si>
    <t>Rectoría</t>
  </si>
  <si>
    <t>Secretaría General</t>
  </si>
  <si>
    <t>Dirección de Posgrados de la Facultad de Derecho</t>
  </si>
  <si>
    <t>Unidad de Apoyo a la Investigación</t>
  </si>
  <si>
    <t>Dirección de Registro Académico</t>
  </si>
  <si>
    <t xml:space="preserve">Dirección de Talento Humano </t>
  </si>
  <si>
    <t>Facultad de Comunicación Social - Periodismo</t>
  </si>
  <si>
    <t>Jefatura de Compras y Proveeduría</t>
  </si>
  <si>
    <t>Jefatura de Jardinería</t>
  </si>
  <si>
    <t>Jefatura de Planta Física</t>
  </si>
  <si>
    <t>Jefatura de Seguridad</t>
  </si>
  <si>
    <t>Jefatura de Servicios de Apoyo</t>
  </si>
  <si>
    <t>Museo y Archivo Histórico Lux Non Occidat</t>
  </si>
  <si>
    <t>Oficina de Aseguramiento de la Calidad de la Secretaría General</t>
  </si>
  <si>
    <t>Unidad de Género</t>
  </si>
  <si>
    <t>Académica</t>
  </si>
  <si>
    <t>Administrativa</t>
  </si>
  <si>
    <t>gg</t>
  </si>
  <si>
    <t>Centro de Información y Soluciones Externadista - CISE</t>
  </si>
  <si>
    <t xml:space="preserve">Centro de Información y Soluciones Externadista - CISE / Contact Center – Outbound </t>
  </si>
  <si>
    <t xml:space="preserve">Dirección de Promoción y Mercadeo / Centro de Información y Soluciones Externadista - CISE / Contact Center – Outbound </t>
  </si>
  <si>
    <t>Dirección Administrativa / Jefatura de Librería</t>
  </si>
  <si>
    <t>Dirección Administrativa / Jefatura de Planta Fisica</t>
  </si>
  <si>
    <t>Departamento de Derecho del Transporte y de la Infraestructura del Transporte</t>
  </si>
  <si>
    <t>Dirección de Extensión</t>
  </si>
  <si>
    <t>Dirección de Internacionalización</t>
  </si>
  <si>
    <t>Dirección Académica / Oficina de Aseguramiento de la Calidad de la Secretaría General</t>
  </si>
  <si>
    <t>Dirección de Transformación Digital / Banner Mejoras Posgrado</t>
  </si>
  <si>
    <t>Dirección de Transformación Digital / Dirección</t>
  </si>
  <si>
    <t>Dirección Financiera / Contabilidad</t>
  </si>
  <si>
    <t>Dirección de Transformación Digital / Proyecto CRM</t>
  </si>
  <si>
    <t>Dirección de Transformación Digital / SAP Nube AWS</t>
  </si>
  <si>
    <t>Dirección Financiera / Presupuesto, Análisis y Control Financiero</t>
  </si>
  <si>
    <t>Dirección de Promoción y Mercadeo / Centro de Información y Soluciones Externadista - CISE</t>
  </si>
  <si>
    <t>Gobierno de datos y gestión de la información digital</t>
  </si>
  <si>
    <t>Lux non occidat: Museo y Archivo Históric</t>
  </si>
  <si>
    <t>Oficina de Comunicaciones</t>
  </si>
  <si>
    <t>Secretaría General / Gobierno de datos y gestión de la información digital</t>
  </si>
  <si>
    <t>Oficina de Gestión de Riesgos, Cumplimiento y Procesos – RCP</t>
  </si>
  <si>
    <t>fff</t>
  </si>
  <si>
    <t>opciones</t>
  </si>
  <si>
    <t>Si</t>
  </si>
  <si>
    <t>No</t>
  </si>
  <si>
    <t>Si.</t>
  </si>
  <si>
    <t>No.</t>
  </si>
  <si>
    <t>=SI(O(DIAS.LAB.INTL(E5;F5;1;Hoja3!$A$3:$A$157)&lt;6;(DIAS.LAB.INTL(E5;F5;1;Hoja3!$A$3:$A$157)&gt;15));"";DIAS.LAB.INTL(E5;F5;1;Hoja3!$A$3:$A$157))</t>
  </si>
  <si>
    <t>03/01/223</t>
  </si>
  <si>
    <t>Departamento de Derecho de la Empresa y los Mercados</t>
  </si>
  <si>
    <t>Departamento de Derecho del Medio Ambiente y Tierras</t>
  </si>
  <si>
    <t>SOLICITUD DE VACACIONES COLECTIVAS</t>
  </si>
  <si>
    <r>
      <t xml:space="preserve">Instrucciones: 
</t>
    </r>
    <r>
      <rPr>
        <sz val="7.5"/>
        <color rgb="FF004A2C"/>
        <rFont val="Segoe UI Semibold"/>
        <family val="2"/>
      </rPr>
      <t>1.</t>
    </r>
    <r>
      <rPr>
        <sz val="7.5"/>
        <color theme="1"/>
        <rFont val="Segoe UI Semibold"/>
        <family val="2"/>
      </rPr>
      <t xml:space="preserve"> En la casilla "Disfruta de vacaciones "seleccione" según sea el caso SI o NO: trabajadores que disfrutarán de vacaciones colectivas, trabajadores que disfrutaran en fechas diferentes y trabajadores que no disfrutarán de vacaciones  
</t>
    </r>
    <r>
      <rPr>
        <sz val="7.5"/>
        <color rgb="FF004A2C"/>
        <rFont val="Segoe UI Semibold"/>
        <family val="2"/>
      </rPr>
      <t>2</t>
    </r>
    <r>
      <rPr>
        <sz val="7.5"/>
        <color theme="1"/>
        <rFont val="Segoe UI Semibold"/>
        <family val="2"/>
      </rPr>
      <t xml:space="preserve">. Si los funcionarios de su área van a disfrutar vacaciones colectivas por favor seleccionar la opción "SI" en la casilla "vacaciones colectivas" </t>
    </r>
    <r>
      <rPr>
        <b/>
        <sz val="7.5"/>
        <rFont val="Segoe UI Semibold"/>
        <family val="2"/>
      </rPr>
      <t xml:space="preserve">Automáticamente aparecerá la fecha de </t>
    </r>
    <r>
      <rPr>
        <b/>
        <sz val="7.5"/>
        <color theme="1"/>
        <rFont val="Segoe UI Semibold"/>
        <family val="2"/>
      </rPr>
      <t>disfrute del periodo de vacaciones colectivas correspondiente al año en curso</t>
    </r>
    <r>
      <rPr>
        <sz val="7.5"/>
        <color theme="1"/>
        <rFont val="Segoe UI Semibold"/>
        <family val="2"/>
      </rPr>
      <t xml:space="preserve">
</t>
    </r>
    <r>
      <rPr>
        <b/>
        <sz val="7.5"/>
        <color rgb="FF004A2C"/>
        <rFont val="Segoe UI Semibold"/>
        <family val="2"/>
      </rPr>
      <t>3</t>
    </r>
    <r>
      <rPr>
        <sz val="7.5"/>
        <color theme="1"/>
        <rFont val="Segoe UI Semibold"/>
        <family val="2"/>
      </rPr>
      <t xml:space="preserve">. Si va disfrutar vacaciones en fechas diferentes a las colectivas, deberá seleccionar la opción "NO" </t>
    </r>
    <r>
      <rPr>
        <b/>
        <sz val="7.5"/>
        <color rgb="FF004A2C"/>
        <rFont val="Segoe UI Semibold"/>
        <family val="2"/>
      </rPr>
      <t>(En la casilla "vacaciones colectivas" )</t>
    </r>
    <r>
      <rPr>
        <b/>
        <sz val="7.5"/>
        <color rgb="FFFF0000"/>
        <rFont val="Segoe UI Semibold"/>
        <family val="2"/>
      </rPr>
      <t xml:space="preserve"> </t>
    </r>
    <r>
      <rPr>
        <sz val="7.5"/>
        <color theme="1"/>
        <rFont val="Segoe UI Semibold"/>
        <family val="2"/>
      </rPr>
      <t xml:space="preserve">y registrar las fechas, tenga en cuenta que el mínimo del disfrute son 6 días y máximo 15 días
</t>
    </r>
    <r>
      <rPr>
        <b/>
        <sz val="7.5"/>
        <color rgb="FF004A2C"/>
        <rFont val="Segoe UI Semibold"/>
        <family val="2"/>
      </rPr>
      <t>4.</t>
    </r>
    <r>
      <rPr>
        <b/>
        <sz val="7.5"/>
        <color rgb="FFFF0000"/>
        <rFont val="Segoe UI Semibold"/>
        <family val="2"/>
      </rPr>
      <t xml:space="preserve"> </t>
    </r>
    <r>
      <rPr>
        <sz val="7.5"/>
        <color theme="1"/>
        <rFont val="Segoe UI Semibold"/>
        <family val="2"/>
      </rPr>
      <t xml:space="preserve">Las vacaciones deben ser consecutivas, no se podrán </t>
    </r>
    <r>
      <rPr>
        <sz val="7.5"/>
        <color rgb="FF004A2C"/>
        <rFont val="Segoe UI Semibold"/>
        <family val="2"/>
      </rPr>
      <t>fraccionar en diferentes fechas.</t>
    </r>
    <r>
      <rPr>
        <b/>
        <sz val="7.5"/>
        <color rgb="FF7030A0"/>
        <rFont val="Segoe UI Semibold"/>
        <family val="2"/>
      </rPr>
      <t xml:space="preserve"> </t>
    </r>
    <r>
      <rPr>
        <sz val="7.5"/>
        <color theme="1"/>
        <rFont val="Segoe UI Semibold"/>
        <family val="2"/>
      </rPr>
      <t xml:space="preserve">
</t>
    </r>
    <r>
      <rPr>
        <b/>
        <sz val="7.5"/>
        <color rgb="FF004A2C"/>
        <rFont val="Segoe UI Semibold"/>
        <family val="2"/>
      </rPr>
      <t>5</t>
    </r>
    <r>
      <rPr>
        <sz val="7.5"/>
        <color rgb="FF004A2C"/>
        <rFont val="Segoe UI Semibold"/>
        <family val="2"/>
      </rPr>
      <t>.</t>
    </r>
    <r>
      <rPr>
        <sz val="7.5"/>
        <color theme="1"/>
        <rFont val="Segoe UI Semibold"/>
        <family val="2"/>
      </rPr>
      <t xml:space="preserve"> Una vez diligenciado el formato remitir al correo correspondenciarh@uexternado.edu.co</t>
    </r>
  </si>
  <si>
    <t>Dirección Académica/ Publicaciones</t>
  </si>
  <si>
    <t>Dirección de Promoción y Mercadeo / Centro de Información y Soluciones Externadista - CISE / Contact Center – Outbound</t>
  </si>
  <si>
    <t>Dirección General de Investigación</t>
  </si>
  <si>
    <t>Jefatura de Experiencia y Servicio</t>
  </si>
  <si>
    <t>Jefatura de Negocios Institucionales</t>
  </si>
  <si>
    <t>Jefatura de Negocios Institucionales/ Librería</t>
  </si>
  <si>
    <t>Oficina de Aseguramiento de la Calidad</t>
  </si>
  <si>
    <t>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</si>
</sst>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9"/>
      <color theme="1"/>
      <name val="Segoe UI Semibold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9"/>
      <color theme="0"/>
      <name val="Segoe UI Semibold"/>
      <family val="2"/>
    </font>
    <font>
      <b/>
      <sz val="11"/>
      <color theme="0"/>
      <name val="Calibri"/>
      <family val="2"/>
      <scheme val="minor"/>
    </font>
    <font>
      <sz val="7"/>
      <color theme="0"/>
      <name val="Segoe UI Semibold"/>
      <family val="2"/>
    </font>
    <font>
      <sz val="8"/>
      <color theme="1"/>
      <name val="Segoe UI Semibold"/>
      <family val="2"/>
    </font>
    <font>
      <sz val="9"/>
      <color rgb="FF004A2C"/>
      <name val="Segoe UI Semibold"/>
      <family val="2"/>
    </font>
    <font>
      <sz val="9"/>
      <color rgb="FF92D050"/>
      <name val="Segoe UI Semibold"/>
      <family val="2"/>
    </font>
    <font>
      <sz val="7.5"/>
      <color theme="1"/>
      <name val="Segoe UI Semibold"/>
      <family val="2"/>
    </font>
    <font>
      <sz val="7.5"/>
      <color rgb="FF004A2C"/>
      <name val="Segoe UI Semibold"/>
      <family val="2"/>
    </font>
    <font>
      <b/>
      <sz val="7.5"/>
      <name val="Segoe UI Semibold"/>
      <family val="2"/>
    </font>
    <font>
      <b/>
      <sz val="7.5"/>
      <color rgb="FF004A2C"/>
      <name val="Segoe UI Semibold"/>
      <family val="2"/>
    </font>
    <font>
      <b/>
      <sz val="7.5"/>
      <color rgb="FFFF0000"/>
      <name val="Segoe UI Semibold"/>
      <family val="2"/>
    </font>
    <font>
      <b/>
      <sz val="7.5"/>
      <color rgb="FF7030A0"/>
      <name val="Segoe UI Semibold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7.5"/>
      <color theme="1"/>
      <name val="Segoe UI Semibold"/>
      <family val="2"/>
    </font>
    <font>
      <sz val="9"/>
      <color theme="1"/>
      <name val="Segoe UI Semibold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04A2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9" tint="-0.49998474074526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6" fillId="0" borderId="0"/>
  </cellStyleXfs>
  <cellXfs count="55">
    <xf numFmtId="0" fontId="0" fillId="0" borderId="0" xfId="0"/>
    <xf numFmtId="0" fontId="1" fillId="0" borderId="0" xfId="0" applyFont="1"/>
    <xf numFmtId="14" fontId="2" fillId="2" borderId="1" xfId="0" applyNumberFormat="1" applyFont="1" applyFill="1" applyBorder="1" applyAlignment="1">
      <alignment horizontal="center" vertical="center"/>
    </xf>
    <xf numFmtId="14" fontId="3" fillId="0" borderId="0" xfId="0" applyNumberFormat="1" applyFon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wrapText="1"/>
      <protection locked="0"/>
    </xf>
    <xf numFmtId="14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quotePrefix="1"/>
    <xf numFmtId="0" fontId="0" fillId="6" borderId="3" xfId="0" applyFill="1" applyBorder="1"/>
    <xf numFmtId="0" fontId="5" fillId="5" borderId="0" xfId="0" applyFont="1" applyFill="1"/>
    <xf numFmtId="0" fontId="0" fillId="0" borderId="3" xfId="0" applyBorder="1"/>
    <xf numFmtId="14" fontId="2" fillId="2" borderId="0" xfId="0" applyNumberFormat="1" applyFont="1" applyFill="1" applyAlignment="1">
      <alignment horizontal="center" vertical="center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wrapText="1"/>
      <protection locked="0" hidden="1"/>
    </xf>
    <xf numFmtId="0" fontId="4" fillId="8" borderId="2" xfId="0" applyFont="1" applyFill="1" applyBorder="1" applyAlignment="1" applyProtection="1">
      <alignment horizontal="center" vertical="center" wrapText="1"/>
      <protection locked="0"/>
    </xf>
    <xf numFmtId="0" fontId="1" fillId="8" borderId="0" xfId="0" applyFont="1" applyFill="1" applyProtection="1">
      <protection locked="0"/>
    </xf>
    <xf numFmtId="14" fontId="1" fillId="7" borderId="13" xfId="0" applyNumberFormat="1" applyFont="1" applyFill="1" applyBorder="1" applyAlignment="1">
      <alignment wrapText="1"/>
    </xf>
    <xf numFmtId="14" fontId="0" fillId="0" borderId="0" xfId="0" applyNumberFormat="1"/>
    <xf numFmtId="0" fontId="1" fillId="7" borderId="13" xfId="0" applyFont="1" applyFill="1" applyBorder="1" applyAlignment="1">
      <alignment wrapText="1"/>
    </xf>
    <xf numFmtId="0" fontId="7" fillId="0" borderId="0" xfId="0" applyFont="1"/>
    <xf numFmtId="0" fontId="17" fillId="9" borderId="1" xfId="1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0" fontId="7" fillId="0" borderId="7" xfId="0" applyFont="1" applyBorder="1" applyAlignment="1" applyProtection="1">
      <alignment horizontal="left" vertical="top"/>
      <protection locked="0"/>
    </xf>
    <xf numFmtId="0" fontId="0" fillId="0" borderId="18" xfId="0" applyBorder="1" applyAlignment="1">
      <alignment vertical="top"/>
    </xf>
    <xf numFmtId="0" fontId="0" fillId="6" borderId="18" xfId="0" applyFill="1" applyBorder="1" applyAlignment="1">
      <alignment vertical="top"/>
    </xf>
    <xf numFmtId="0" fontId="19" fillId="0" borderId="0" xfId="0" applyFont="1" applyAlignment="1" applyProtection="1">
      <alignment wrapText="1"/>
      <protection locked="0"/>
    </xf>
    <xf numFmtId="14" fontId="19" fillId="0" borderId="0" xfId="0" applyNumberFormat="1" applyFont="1" applyAlignment="1" applyProtection="1">
      <alignment wrapText="1"/>
      <protection locked="0"/>
    </xf>
    <xf numFmtId="0" fontId="0" fillId="6" borderId="3" xfId="0" applyFill="1" applyBorder="1" applyAlignment="1">
      <alignment vertical="top"/>
    </xf>
    <xf numFmtId="0" fontId="0" fillId="0" borderId="3" xfId="0" applyBorder="1" applyAlignment="1">
      <alignment vertical="top"/>
    </xf>
    <xf numFmtId="0" fontId="2" fillId="2" borderId="0" xfId="0" applyFont="1" applyFill="1" applyAlignment="1">
      <alignment horizontal="center" vertical="center"/>
    </xf>
    <xf numFmtId="0" fontId="1" fillId="4" borderId="14" xfId="0" applyFont="1" applyFill="1" applyBorder="1" applyAlignment="1" applyProtection="1">
      <alignment horizontal="center"/>
      <protection locked="0"/>
    </xf>
    <xf numFmtId="0" fontId="1" fillId="4" borderId="15" xfId="0" applyFont="1" applyFill="1" applyBorder="1" applyAlignment="1" applyProtection="1">
      <alignment horizontal="center"/>
      <protection locked="0"/>
    </xf>
    <xf numFmtId="0" fontId="4" fillId="3" borderId="14" xfId="0" applyFont="1" applyFill="1" applyBorder="1" applyAlignment="1" applyProtection="1">
      <alignment horizontal="center"/>
      <protection locked="0"/>
    </xf>
    <xf numFmtId="0" fontId="4" fillId="3" borderId="15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14" fontId="6" fillId="3" borderId="2" xfId="0" applyNumberFormat="1" applyFont="1" applyFill="1" applyBorder="1" applyAlignment="1" applyProtection="1">
      <alignment horizontal="left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0" fillId="4" borderId="4" xfId="0" applyFont="1" applyFill="1" applyBorder="1" applyAlignment="1" applyProtection="1">
      <alignment horizontal="left" vertical="top" wrapText="1"/>
      <protection locked="0"/>
    </xf>
    <xf numFmtId="0" fontId="7" fillId="4" borderId="5" xfId="0" applyFont="1" applyFill="1" applyBorder="1" applyAlignment="1" applyProtection="1">
      <alignment horizontal="left" vertical="top"/>
      <protection locked="0"/>
    </xf>
    <xf numFmtId="0" fontId="7" fillId="4" borderId="6" xfId="0" applyFont="1" applyFill="1" applyBorder="1" applyAlignment="1" applyProtection="1">
      <alignment horizontal="left" vertical="top"/>
      <protection locked="0"/>
    </xf>
    <xf numFmtId="0" fontId="7" fillId="4" borderId="7" xfId="0" applyFont="1" applyFill="1" applyBorder="1" applyAlignment="1" applyProtection="1">
      <alignment horizontal="left" vertical="top"/>
      <protection locked="0"/>
    </xf>
    <xf numFmtId="0" fontId="7" fillId="4" borderId="0" xfId="0" applyFont="1" applyFill="1" applyAlignment="1" applyProtection="1">
      <alignment horizontal="left" vertical="top"/>
      <protection locked="0"/>
    </xf>
    <xf numFmtId="0" fontId="7" fillId="4" borderId="8" xfId="0" applyFont="1" applyFill="1" applyBorder="1" applyAlignment="1" applyProtection="1">
      <alignment horizontal="left" vertical="top"/>
      <protection locked="0"/>
    </xf>
    <xf numFmtId="0" fontId="7" fillId="4" borderId="9" xfId="0" applyFont="1" applyFill="1" applyBorder="1" applyAlignment="1" applyProtection="1">
      <alignment horizontal="left" vertical="top"/>
      <protection locked="0"/>
    </xf>
    <xf numFmtId="0" fontId="7" fillId="4" borderId="10" xfId="0" applyFont="1" applyFill="1" applyBorder="1" applyAlignment="1" applyProtection="1">
      <alignment horizontal="left" vertical="top"/>
      <protection locked="0"/>
    </xf>
    <xf numFmtId="0" fontId="7" fillId="4" borderId="11" xfId="0" applyFont="1" applyFill="1" applyBorder="1" applyAlignment="1" applyProtection="1">
      <alignment horizontal="left" vertical="top"/>
      <protection locked="0"/>
    </xf>
  </cellXfs>
  <cellStyles count="2">
    <cellStyle name="Normal" xfId="0" builtinId="0"/>
    <cellStyle name="Normal 3" xfId="1" xr:uid="{81DBA561-C8DE-4A41-BA3D-A883372A476C}"/>
  </cellStyles>
  <dxfs count="2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border outline="0"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border outline="0">
        <left style="thin">
          <color theme="4" tint="0.39997558519241921"/>
        </left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numFmt numFmtId="19" formatCode="d/mm/yyyy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numFmt numFmtId="0" formatCode="General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family val="2"/>
        <scheme val="none"/>
      </font>
      <numFmt numFmtId="0" formatCode="General"/>
      <alignment horizontal="general" vertical="bottom" textRotation="0" wrapText="1" indent="0" justifyLastLine="0" shrinkToFit="0" readingOrder="0"/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numFmt numFmtId="19" formatCode="d/mm/yyyy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numFmt numFmtId="19" formatCode="d/mm/yyyy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numFmt numFmtId="19" formatCode="d/mm/yyyy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numFmt numFmtId="19" formatCode="d/mm/yyyy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alignment horizontal="general" vertical="bottom" textRotation="0" wrapText="1" indent="0" justifyLastLine="0" shrinkToFit="0" readingOrder="0"/>
      <protection locked="0" hidden="0"/>
    </dxf>
    <dxf>
      <border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Segoe UI Semibold"/>
        <scheme val="none"/>
      </font>
      <fill>
        <patternFill patternType="solid">
          <fgColor indexed="64"/>
          <bgColor rgb="FF004A2C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  <protection locked="0" hidden="0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4A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142604</xdr:colOff>
      <xdr:row>0</xdr:row>
      <xdr:rowOff>67221</xdr:rowOff>
    </xdr:from>
    <xdr:to>
      <xdr:col>1</xdr:col>
      <xdr:colOff>605246</xdr:colOff>
      <xdr:row>3</xdr:row>
      <xdr:rowOff>431</xdr:rowOff>
    </xdr:to>
    <xdr:pic>
      <xdr:nvPicPr>
        <xdr:cNvPr id="2" name="Picture 1" descr="Esc-LogoExter3435c[1]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604" y="67221"/>
          <a:ext cx="1255122" cy="3904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678180</xdr:colOff>
      <xdr:row>0</xdr:row>
      <xdr:rowOff>22860</xdr:rowOff>
    </xdr:from>
    <xdr:to>
      <xdr:col>11</xdr:col>
      <xdr:colOff>7620</xdr:colOff>
      <xdr:row>2</xdr:row>
      <xdr:rowOff>60960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FA01C8F-4809-C9F8-DA0D-6EA0DCC67B13}"/>
            </a:ext>
          </a:extLst>
        </xdr:cNvPr>
        <xdr:cNvSpPr txBox="1"/>
      </xdr:nvSpPr>
      <xdr:spPr>
        <a:xfrm>
          <a:off x="8862060" y="22860"/>
          <a:ext cx="111252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CO" sz="600"/>
            <a:t>TH-F-054</a:t>
          </a:r>
        </a:p>
        <a:p>
          <a:pPr algn="r"/>
          <a:r>
            <a:rPr lang="es-CO" sz="600"/>
            <a:t>Versión 3</a:t>
          </a:r>
        </a:p>
      </xdr:txBody>
    </xdr:sp>
    <xdr:clientData/>
  </xdr:twoCellAnchor>
  <xdr:twoCellAnchor>
    <xdr:from>
      <xdr:col>0</xdr:col>
      <xdr:colOff>533400</xdr:colOff>
      <xdr:row>5</xdr:row>
      <xdr:rowOff>45720</xdr:rowOff>
    </xdr:from>
    <xdr:to>
      <xdr:col>9</xdr:col>
      <xdr:colOff>502920</xdr:colOff>
      <xdr:row>6</xdr:row>
      <xdr:rowOff>335280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3CDD4EAD-6810-B81F-379D-1F84179EB0FC}"/>
            </a:ext>
          </a:extLst>
        </xdr:cNvPr>
        <xdr:cNvSpPr txBox="1"/>
      </xdr:nvSpPr>
      <xdr:spPr>
        <a:xfrm>
          <a:off x="533400" y="807720"/>
          <a:ext cx="9357360" cy="4419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/>
            <a:t>Importante: </a:t>
          </a:r>
          <a:r>
            <a:rPr lang="es-CO"/>
            <a:t>Tenga en cuenta que </a:t>
          </a:r>
          <a:r>
            <a:rPr lang="es-CO" b="1" u="sng"/>
            <a:t>no</a:t>
          </a:r>
          <a:r>
            <a:rPr lang="es-CO"/>
            <a:t> debe incluir en el formato quienes ostenten las siguientes modalidades de vinculación: 101, SENA o trabajador en misión (vinculado a través de empresa de servicios temporales).</a:t>
          </a:r>
          <a:endParaRPr lang="es-CO" sz="1100"/>
        </a:p>
      </xdr:txBody>
    </xdr:sp>
    <xdr:clientData/>
  </xdr:twoCellAnchor>
  <xdr:twoCellAnchor editAs="oneCell">
    <xdr:from>
      <xdr:col>0</xdr:col>
      <xdr:colOff>0</xdr:colOff>
      <xdr:row>5</xdr:row>
      <xdr:rowOff>7620</xdr:rowOff>
    </xdr:from>
    <xdr:to>
      <xdr:col>0</xdr:col>
      <xdr:colOff>556260</xdr:colOff>
      <xdr:row>6</xdr:row>
      <xdr:rowOff>411480</xdr:rowOff>
    </xdr:to>
    <xdr:pic>
      <xdr:nvPicPr>
        <xdr:cNvPr id="7" name="Gráfico 6" descr="Comentario importante con relleno sólido">
          <a:extLst>
            <a:ext uri="{FF2B5EF4-FFF2-40B4-BE49-F238E27FC236}">
              <a16:creationId xmlns:a16="http://schemas.microsoft.com/office/drawing/2014/main" id="{3C18EB52-9777-6BF0-1A8A-BF3AE9CAD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0" y="769620"/>
          <a:ext cx="556260" cy="5562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externadoedu-my.sharepoint.com/personal/almacenamiento_calidad_uexternado_edu_co/Documents/Formatos%20de%20Uso%20Masivo/Talento%20Humano/N&#243;mina/F27.17%20Reporte%20de%20horas%20extras%20V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H17"/>
      <sheetName val="Listas"/>
    </sheetNames>
    <sheetDataSet>
      <sheetData sheetId="0"/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2:L21" totalsRowShown="0" headerRowDxfId="25" dataDxfId="23" headerRowBorderDxfId="24">
  <autoFilter ref="A12:L21" xr:uid="{00000000-0009-0000-0100-000001000000}"/>
  <tableColumns count="12">
    <tableColumn id="1" xr3:uid="{00000000-0010-0000-0000-000001000000}" name="Clase de identificación" dataDxfId="22"/>
    <tableColumn id="2" xr3:uid="{00000000-0010-0000-0000-000002000000}" name="Número de identificación" dataDxfId="21"/>
    <tableColumn id="3" xr3:uid="{00000000-0010-0000-0000-000003000000}" name="Apellidos y Nombres" dataDxfId="20"/>
    <tableColumn id="11" xr3:uid="{00000000-0010-0000-0000-00000B000000}" name="Disfruta de vacaciones" dataDxfId="19"/>
    <tableColumn id="4" xr3:uid="{00000000-0010-0000-0000-000004000000}" name="vacaciones colectivas" dataDxfId="18"/>
    <tableColumn id="5" xr3:uid="{00000000-0010-0000-0000-000005000000}" name="Fecha de inicio de vacaciones" dataDxfId="17">
      <calculatedColumnFormula>+IF(Tabla1[[#This Row],[vacaciones colectivas]]="Si", "17/12/2026","")</calculatedColumnFormula>
    </tableColumn>
    <tableColumn id="6" xr3:uid="{00000000-0010-0000-0000-000006000000}" name="Fecha de fin de vacaciones" dataDxfId="16">
      <calculatedColumnFormula>+IF(Tabla1[[#This Row],[vacaciones colectivas]]="Si", "08/01/2027","")</calculatedColumnFormula>
    </tableColumn>
    <tableColumn id="8" xr3:uid="{00000000-0010-0000-0000-000008000000}" name="Fecha de inicio de vacaciones2" dataDxfId="15"/>
    <tableColumn id="9" xr3:uid="{00000000-0010-0000-0000-000009000000}" name="Fecha Fin de vacaciones3" dataDxfId="14"/>
    <tableColumn id="10" xr3:uid="{00000000-0010-0000-0000-00000A000000}" name="Cantidad días2" dataDxfId="13">
      <calculatedColumnFormula>IF(Tabla1[[#This Row],[vacaciones colectivas]]="SI",NETWORKDAYS.INTL(Tabla1[[#This Row],[Fecha de inicio de vacaciones]],Tabla1[[#This Row],[Fecha de fin de vacaciones]],1,Hoja3!$A$3:$A$180),NETWORKDAYS.INTL(Tabla1[[#This Row],[Fecha de inicio de vacaciones2]],Tabla1[[#This Row],[Fecha Fin de vacaciones3]],1,Hoja3!$A$3:$A$180))</calculatedColumnFormula>
    </tableColumn>
    <tableColumn id="7" xr3:uid="{3307A80C-0D7D-4445-B6C7-26841D8537B7}" name="Aux" dataDxfId="12">
      <calculatedColumnFormula>+COUNTIFS(Tabla1[Número de identificación],Tabla1[[#This Row],[Número de identificación]])</calculatedColumnFormula>
    </tableColumn>
    <tableColumn id="12" xr3:uid="{CE2704EA-4426-4C10-B26E-7970FCAB5FC9}" name="Observaciones" dataDxfId="11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65E0F54-E197-4108-A608-0BDA09A66F0B}" name="Tabla3" displayName="Tabla3" ref="F1:F6" totalsRowShown="0">
  <autoFilter ref="F1:F6" xr:uid="{C65E0F54-E197-4108-A608-0BDA09A66F0B}"/>
  <tableColumns count="1">
    <tableColumn id="1" xr3:uid="{25D8D82A-3912-45E8-8511-13C5A7E5BB11}" name="Clase de documento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71EA95D-B60B-4453-9AF9-8FAF5C36E829}" name="Unidades_Administrativas" displayName="Unidades_Administrativas" ref="J1:J48" totalsRowShown="0" dataDxfId="10">
  <autoFilter ref="J1:J48" xr:uid="{B71EA95D-B60B-4453-9AF9-8FAF5C36E829}"/>
  <sortState xmlns:xlrd2="http://schemas.microsoft.com/office/spreadsheetml/2017/richdata2" ref="J2:J24">
    <sortCondition ref="J2:J24"/>
  </sortState>
  <tableColumns count="1">
    <tableColumn id="1" xr3:uid="{1779692E-50EA-4482-ACED-ECB43520CE55}" name="Unidades_Administrativas" dataDxfId="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6BE04EF-1E95-4A3C-B14D-15040F8BA522}" name="Unidades" displayName="Unidades" ref="H1:H4" totalsRowShown="0">
  <autoFilter ref="H1:H4" xr:uid="{86BE04EF-1E95-4A3C-B14D-15040F8BA522}"/>
  <tableColumns count="1">
    <tableColumn id="1" xr3:uid="{EB9C1739-DF03-415C-BE7B-CD99AD71C945}" name="Unidad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0A383F9-8596-4622-9107-C52F8CE6BC43}" name="Unidades_Academicas" displayName="Unidades_Academicas" ref="I1:I48" totalsRowShown="0" headerRowDxfId="8" dataDxfId="7" tableBorderDxfId="6">
  <autoFilter ref="I1:I48" xr:uid="{10A383F9-8596-4622-9107-C52F8CE6BC43}"/>
  <tableColumns count="1">
    <tableColumn id="1" xr3:uid="{8302414F-1433-4ADE-AB42-841E7BC0E702}" name="Unidades_Academicas" dataDxfId="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SI." displayName="SI." ref="E2:E4" totalsRowShown="0" headerRowDxfId="4" tableBorderDxfId="3">
  <autoFilter ref="E2:E4" xr:uid="{00000000-0009-0000-0100-000004000000}"/>
  <tableColumns count="1">
    <tableColumn id="1" xr3:uid="{00000000-0010-0000-0100-000001000000}" name="Si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NO." displayName="NO." ref="F2:F4" totalsRowShown="0" headerRowDxfId="2" tableBorderDxfId="1">
  <autoFilter ref="F2:F4" xr:uid="{00000000-0009-0000-0100-000005000000}"/>
  <tableColumns count="1">
    <tableColumn id="1" xr3:uid="{00000000-0010-0000-0200-000001000000}" name="No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opciones" displayName="opciones" ref="D2:D5" totalsRowShown="0">
  <autoFilter ref="D2:D5" xr:uid="{00000000-0009-0000-0100-000006000000}"/>
  <tableColumns count="1">
    <tableColumn id="1" xr3:uid="{00000000-0010-0000-0300-000001000000}" name="opciones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5A4302E-718C-465A-B271-1735B86095ED}" name="Tabla7" displayName="Tabla7" ref="G2:G3" insertRow="1" totalsRowShown="0" headerRowDxfId="0">
  <autoFilter ref="G2:G3" xr:uid="{35A4302E-718C-465A-B271-1735B86095ED}"/>
  <tableColumns count="1">
    <tableColumn id="1" xr3:uid="{C9D3BFC1-26A0-4BD1-B825-4A420008E591}" name="Seleccione…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Z25"/>
  <sheetViews>
    <sheetView showGridLines="0" tabSelected="1" zoomScale="130" zoomScaleNormal="130" workbookViewId="0">
      <selection activeCell="D13" sqref="D13"/>
    </sheetView>
  </sheetViews>
  <sheetFormatPr baseColWidth="10" defaultColWidth="11.85546875" defaultRowHeight="12" x14ac:dyDescent="0.2"/>
  <cols>
    <col min="1" max="2" width="11.85546875" style="4"/>
    <col min="3" max="3" width="30.42578125" style="4" customWidth="1"/>
    <col min="4" max="4" width="21" style="4" customWidth="1"/>
    <col min="5" max="5" width="11.85546875" style="4"/>
    <col min="6" max="7" width="11.85546875" style="17"/>
    <col min="8" max="8" width="11.85546875" style="4"/>
    <col min="9" max="9" width="18" style="4" customWidth="1"/>
    <col min="10" max="10" width="8.7109375" style="17" customWidth="1"/>
    <col min="11" max="11" width="11.85546875" style="1" hidden="1" customWidth="1"/>
    <col min="12" max="12" width="12.85546875" style="1" customWidth="1"/>
    <col min="13" max="16384" width="11.85546875" style="1"/>
  </cols>
  <sheetData>
    <row r="1" spans="1:26" x14ac:dyDescent="0.2">
      <c r="A1" s="42" t="s">
        <v>167</v>
      </c>
      <c r="B1" s="42"/>
      <c r="C1" s="42"/>
      <c r="D1" s="42"/>
      <c r="E1" s="42"/>
      <c r="F1" s="42"/>
      <c r="G1" s="42"/>
      <c r="H1" s="42"/>
      <c r="I1" s="42"/>
      <c r="J1" s="42"/>
    </row>
    <row r="2" spans="1:26" x14ac:dyDescent="0.2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</row>
    <row r="3" spans="1:26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26" x14ac:dyDescent="0.2">
      <c r="A4" s="5"/>
      <c r="B4" s="5"/>
      <c r="C4" s="5"/>
      <c r="D4" s="5"/>
      <c r="E4" s="5"/>
      <c r="F4" s="5"/>
      <c r="G4" s="5"/>
      <c r="H4" s="5"/>
      <c r="I4" s="5"/>
      <c r="J4" s="5"/>
    </row>
    <row r="5" spans="1:26" x14ac:dyDescent="0.2">
      <c r="A5" s="46" t="s">
        <v>168</v>
      </c>
      <c r="B5" s="47"/>
      <c r="C5" s="47"/>
      <c r="D5" s="47"/>
      <c r="E5" s="47"/>
      <c r="F5" s="47"/>
      <c r="G5" s="47"/>
      <c r="H5" s="47"/>
      <c r="I5" s="47"/>
      <c r="J5" s="48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x14ac:dyDescent="0.2">
      <c r="A6" s="49"/>
      <c r="B6" s="50"/>
      <c r="C6" s="50"/>
      <c r="D6" s="50"/>
      <c r="E6" s="50"/>
      <c r="F6" s="50"/>
      <c r="G6" s="50"/>
      <c r="H6" s="50"/>
      <c r="I6" s="50"/>
      <c r="J6" s="51"/>
    </row>
    <row r="7" spans="1:26" ht="125.25" customHeight="1" x14ac:dyDescent="0.2">
      <c r="A7" s="52"/>
      <c r="B7" s="53"/>
      <c r="C7" s="53"/>
      <c r="D7" s="53"/>
      <c r="E7" s="53"/>
      <c r="F7" s="53"/>
      <c r="G7" s="53"/>
      <c r="H7" s="53"/>
      <c r="I7" s="53"/>
      <c r="J7" s="54"/>
    </row>
    <row r="8" spans="1:26" ht="11.25" customHeight="1" x14ac:dyDescent="0.2">
      <c r="A8" s="30"/>
      <c r="B8" s="29"/>
      <c r="C8" s="28"/>
      <c r="D8" s="28"/>
      <c r="E8" s="29"/>
      <c r="F8" s="29"/>
      <c r="G8" s="29"/>
      <c r="H8" s="29"/>
      <c r="I8" s="29"/>
      <c r="J8" s="29"/>
    </row>
    <row r="9" spans="1:26" x14ac:dyDescent="0.2">
      <c r="A9" s="43" t="s">
        <v>1</v>
      </c>
      <c r="B9" s="43"/>
      <c r="C9" s="44"/>
      <c r="D9" s="45"/>
      <c r="E9" s="5"/>
      <c r="F9" s="5"/>
      <c r="G9" s="5"/>
      <c r="H9" s="5"/>
      <c r="I9" s="5"/>
      <c r="J9" s="5"/>
    </row>
    <row r="10" spans="1:26" x14ac:dyDescent="0.2">
      <c r="A10" s="43" t="s">
        <v>2</v>
      </c>
      <c r="B10" s="43"/>
      <c r="C10" s="44"/>
      <c r="D10" s="45"/>
      <c r="E10" s="1"/>
      <c r="F10" s="4"/>
      <c r="G10" s="4"/>
      <c r="J10" s="4"/>
    </row>
    <row r="11" spans="1:26" x14ac:dyDescent="0.2">
      <c r="A11" s="43" t="s">
        <v>4</v>
      </c>
      <c r="B11" s="43"/>
      <c r="C11" s="44"/>
      <c r="D11" s="45"/>
      <c r="E11" s="1"/>
      <c r="F11" s="38" t="s">
        <v>5</v>
      </c>
      <c r="G11" s="39"/>
      <c r="H11" s="40" t="s">
        <v>6</v>
      </c>
      <c r="I11" s="41"/>
      <c r="J11" s="20"/>
    </row>
    <row r="12" spans="1:26" s="8" customFormat="1" ht="36" x14ac:dyDescent="0.25">
      <c r="A12" s="27" t="s">
        <v>7</v>
      </c>
      <c r="B12" s="27" t="s">
        <v>8</v>
      </c>
      <c r="C12" s="9" t="s">
        <v>9</v>
      </c>
      <c r="D12" s="9" t="s">
        <v>10</v>
      </c>
      <c r="E12" s="10" t="s">
        <v>11</v>
      </c>
      <c r="F12" s="11" t="s">
        <v>12</v>
      </c>
      <c r="G12" s="11" t="s">
        <v>13</v>
      </c>
      <c r="H12" s="9" t="s">
        <v>14</v>
      </c>
      <c r="I12" s="9" t="s">
        <v>15</v>
      </c>
      <c r="J12" s="19" t="s">
        <v>16</v>
      </c>
      <c r="K12" s="27" t="s">
        <v>17</v>
      </c>
      <c r="L12" s="27" t="s">
        <v>18</v>
      </c>
    </row>
    <row r="13" spans="1:26" x14ac:dyDescent="0.2">
      <c r="A13" s="6" t="s">
        <v>3</v>
      </c>
      <c r="B13" s="6"/>
      <c r="C13" s="6"/>
      <c r="D13" s="6"/>
      <c r="E13" s="6"/>
      <c r="F13" s="7" t="str">
        <f>+IF(Tabla1[[#This Row],[vacaciones colectivas]]="Si", "17/12/2026","")</f>
        <v/>
      </c>
      <c r="G13" s="7" t="str">
        <f>+IF(Tabla1[[#This Row],[vacaciones colectivas]]="Si", "08/01/2027","")</f>
        <v/>
      </c>
      <c r="H13" s="7"/>
      <c r="I13" s="7"/>
      <c r="J13" s="18">
        <f>IF(Tabla1[[#This Row],[vacaciones colectivas]]="SI",NETWORKDAYS.INTL(Tabla1[[#This Row],[Fecha de inicio de vacaciones]],Tabla1[[#This Row],[Fecha de fin de vacaciones]],1,Hoja3!$A$3:$A$180),NETWORKDAYS.INTL(Tabla1[[#This Row],[Fecha de inicio de vacaciones2]],Tabla1[[#This Row],[Fecha Fin de vacaciones3]],1,Hoja3!$A$3:$A$180))</f>
        <v>0</v>
      </c>
      <c r="K13" s="6">
        <f>+COUNTIFS(Tabla1[Número de identificación],Tabla1[[#This Row],[Número de identificación]])</f>
        <v>0</v>
      </c>
      <c r="L13" s="7"/>
    </row>
    <row r="14" spans="1:26" x14ac:dyDescent="0.2">
      <c r="A14" s="6" t="s">
        <v>3</v>
      </c>
      <c r="B14" s="6"/>
      <c r="C14" s="6"/>
      <c r="D14" s="6"/>
      <c r="E14" s="6"/>
      <c r="F14" s="7" t="str">
        <f>+IF(Tabla1[[#This Row],[vacaciones colectivas]]="Si", "17/12/2026","")</f>
        <v/>
      </c>
      <c r="G14" s="7" t="str">
        <f>+IF(Tabla1[[#This Row],[vacaciones colectivas]]="Si", "08/01/2027","")</f>
        <v/>
      </c>
      <c r="H14" s="7"/>
      <c r="I14" s="7"/>
      <c r="J14" s="18">
        <f>IF(Tabla1[[#This Row],[vacaciones colectivas]]="SI",NETWORKDAYS.INTL(Tabla1[[#This Row],[Fecha de inicio de vacaciones]],Tabla1[[#This Row],[Fecha de fin de vacaciones]],1,Hoja3!$A$3:$A$180),NETWORKDAYS.INTL(Tabla1[[#This Row],[Fecha de inicio de vacaciones2]],Tabla1[[#This Row],[Fecha Fin de vacaciones3]],1,Hoja3!$A$3:$A$180))</f>
        <v>0</v>
      </c>
      <c r="K14" s="6">
        <f>+COUNTIFS(Tabla1[Número de identificación],Tabla1[[#This Row],[Número de identificación]])</f>
        <v>0</v>
      </c>
      <c r="L14" s="7"/>
    </row>
    <row r="15" spans="1:26" x14ac:dyDescent="0.2">
      <c r="A15" s="6" t="s">
        <v>3</v>
      </c>
      <c r="B15" s="6"/>
      <c r="C15" s="6"/>
      <c r="D15" s="6"/>
      <c r="E15" s="6"/>
      <c r="F15" s="7" t="str">
        <f>+IF(Tabla1[[#This Row],[vacaciones colectivas]]="Si", "17/12/2026","")</f>
        <v/>
      </c>
      <c r="G15" s="7" t="str">
        <f>+IF(Tabla1[[#This Row],[vacaciones colectivas]]="Si", "08/01/2027","")</f>
        <v/>
      </c>
      <c r="H15" s="7"/>
      <c r="I15" s="7"/>
      <c r="J15" s="18">
        <f>IF(Tabla1[[#This Row],[vacaciones colectivas]]="SI",NETWORKDAYS.INTL(Tabla1[[#This Row],[Fecha de inicio de vacaciones]],Tabla1[[#This Row],[Fecha de fin de vacaciones]],1,Hoja3!$A$3:$A$180),NETWORKDAYS.INTL(Tabla1[[#This Row],[Fecha de inicio de vacaciones2]],Tabla1[[#This Row],[Fecha Fin de vacaciones3]],1,Hoja3!$A$3:$A$180))</f>
        <v>0</v>
      </c>
      <c r="K15" s="6">
        <f>+COUNTIFS(Tabla1[Número de identificación],Tabla1[[#This Row],[Número de identificación]])</f>
        <v>0</v>
      </c>
      <c r="L15" s="7"/>
    </row>
    <row r="16" spans="1:26" x14ac:dyDescent="0.2">
      <c r="A16" s="6" t="s">
        <v>3</v>
      </c>
      <c r="B16" s="6"/>
      <c r="C16" s="6"/>
      <c r="D16" s="6"/>
      <c r="E16" s="6"/>
      <c r="F16" s="7" t="str">
        <f>+IF(Tabla1[[#This Row],[vacaciones colectivas]]="Si", "17/12/2026","")</f>
        <v/>
      </c>
      <c r="G16" s="7" t="str">
        <f>+IF(Tabla1[[#This Row],[vacaciones colectivas]]="Si", "08/01/2027","")</f>
        <v/>
      </c>
      <c r="H16" s="7"/>
      <c r="I16" s="7"/>
      <c r="J16" s="18">
        <f>IF(Tabla1[[#This Row],[vacaciones colectivas]]="SI",NETWORKDAYS.INTL(Tabla1[[#This Row],[Fecha de inicio de vacaciones]],Tabla1[[#This Row],[Fecha de fin de vacaciones]],1,Hoja3!$A$3:$A$180),NETWORKDAYS.INTL(Tabla1[[#This Row],[Fecha de inicio de vacaciones2]],Tabla1[[#This Row],[Fecha Fin de vacaciones3]],1,Hoja3!$A$3:$A$180))</f>
        <v>0</v>
      </c>
      <c r="K16" s="6">
        <f>+COUNTIFS(Tabla1[Número de identificación],Tabla1[[#This Row],[Número de identificación]])</f>
        <v>0</v>
      </c>
      <c r="L16" s="7"/>
    </row>
    <row r="17" spans="1:12" x14ac:dyDescent="0.2">
      <c r="A17" s="6" t="s">
        <v>3</v>
      </c>
      <c r="B17" s="6"/>
      <c r="C17" s="6"/>
      <c r="D17" s="6"/>
      <c r="E17" s="6"/>
      <c r="F17" s="7" t="str">
        <f>+IF(Tabla1[[#This Row],[vacaciones colectivas]]="Si", "17/12/2026","")</f>
        <v/>
      </c>
      <c r="G17" s="7" t="str">
        <f>+IF(Tabla1[[#This Row],[vacaciones colectivas]]="Si", "08/01/2027","")</f>
        <v/>
      </c>
      <c r="H17" s="7"/>
      <c r="I17" s="7"/>
      <c r="J17" s="18">
        <f>IF(Tabla1[[#This Row],[vacaciones colectivas]]="SI",NETWORKDAYS.INTL(Tabla1[[#This Row],[Fecha de inicio de vacaciones]],Tabla1[[#This Row],[Fecha de fin de vacaciones]],1,Hoja3!$A$3:$A$180),NETWORKDAYS.INTL(Tabla1[[#This Row],[Fecha de inicio de vacaciones2]],Tabla1[[#This Row],[Fecha Fin de vacaciones3]],1,Hoja3!$A$3:$A$180))</f>
        <v>0</v>
      </c>
      <c r="K17" s="6">
        <f>+COUNTIFS(Tabla1[Número de identificación],Tabla1[[#This Row],[Número de identificación]])</f>
        <v>0</v>
      </c>
      <c r="L17" s="7"/>
    </row>
    <row r="18" spans="1:12" x14ac:dyDescent="0.2">
      <c r="A18" s="6" t="s">
        <v>3</v>
      </c>
      <c r="B18" s="6"/>
      <c r="C18" s="6"/>
      <c r="D18" s="6"/>
      <c r="E18" s="6"/>
      <c r="F18" s="7" t="str">
        <f>+IF(Tabla1[[#This Row],[vacaciones colectivas]]="Si", "17/12/2026","")</f>
        <v/>
      </c>
      <c r="G18" s="7" t="str">
        <f>+IF(Tabla1[[#This Row],[vacaciones colectivas]]="Si", "08/01/2027","")</f>
        <v/>
      </c>
      <c r="H18" s="7"/>
      <c r="I18" s="7"/>
      <c r="J18" s="18">
        <f>IF(Tabla1[[#This Row],[vacaciones colectivas]]="SI",NETWORKDAYS.INTL(Tabla1[[#This Row],[Fecha de inicio de vacaciones]],Tabla1[[#This Row],[Fecha de fin de vacaciones]],1,Hoja3!$A$3:$A$180),NETWORKDAYS.INTL(Tabla1[[#This Row],[Fecha de inicio de vacaciones2]],Tabla1[[#This Row],[Fecha Fin de vacaciones3]],1,Hoja3!$A$3:$A$180))</f>
        <v>0</v>
      </c>
      <c r="K18" s="6">
        <f>+COUNTIFS(Tabla1[Número de identificación],Tabla1[[#This Row],[Número de identificación]])</f>
        <v>0</v>
      </c>
      <c r="L18" s="7"/>
    </row>
    <row r="19" spans="1:12" x14ac:dyDescent="0.2">
      <c r="A19" s="6" t="s">
        <v>3</v>
      </c>
      <c r="B19" s="6"/>
      <c r="C19" s="6"/>
      <c r="D19" s="6"/>
      <c r="E19" s="6"/>
      <c r="F19" s="7" t="str">
        <f>+IF(Tabla1[[#This Row],[vacaciones colectivas]]="Si", "17/12/2026","")</f>
        <v/>
      </c>
      <c r="G19" s="7" t="str">
        <f>+IF(Tabla1[[#This Row],[vacaciones colectivas]]="Si", "08/01/2027","")</f>
        <v/>
      </c>
      <c r="H19" s="7"/>
      <c r="I19" s="7"/>
      <c r="J19" s="18">
        <f>IF(Tabla1[[#This Row],[vacaciones colectivas]]="SI",NETWORKDAYS.INTL(Tabla1[[#This Row],[Fecha de inicio de vacaciones]],Tabla1[[#This Row],[Fecha de fin de vacaciones]],1,Hoja3!$A$3:$A$180),NETWORKDAYS.INTL(Tabla1[[#This Row],[Fecha de inicio de vacaciones2]],Tabla1[[#This Row],[Fecha Fin de vacaciones3]],1,Hoja3!$A$3:$A$180))</f>
        <v>0</v>
      </c>
      <c r="K19" s="6">
        <f>+COUNTIFS(Tabla1[Número de identificación],Tabla1[[#This Row],[Número de identificación]])</f>
        <v>0</v>
      </c>
      <c r="L19" s="7"/>
    </row>
    <row r="20" spans="1:12" x14ac:dyDescent="0.2">
      <c r="A20" s="6" t="s">
        <v>3</v>
      </c>
      <c r="B20" s="6"/>
      <c r="C20" s="6"/>
      <c r="D20" s="6"/>
      <c r="E20" s="6"/>
      <c r="F20" s="7" t="str">
        <f>+IF(Tabla1[[#This Row],[vacaciones colectivas]]="Si", "17/12/2026","")</f>
        <v/>
      </c>
      <c r="G20" s="7" t="str">
        <f>+IF(Tabla1[[#This Row],[vacaciones colectivas]]="Si", "08/01/2027","")</f>
        <v/>
      </c>
      <c r="H20" s="7"/>
      <c r="I20" s="7"/>
      <c r="J20" s="18">
        <f>IF(Tabla1[[#This Row],[vacaciones colectivas]]="SI",NETWORKDAYS.INTL(Tabla1[[#This Row],[Fecha de inicio de vacaciones]],Tabla1[[#This Row],[Fecha de fin de vacaciones]],1,Hoja3!$A$3:$A$180),NETWORKDAYS.INTL(Tabla1[[#This Row],[Fecha de inicio de vacaciones2]],Tabla1[[#This Row],[Fecha Fin de vacaciones3]],1,Hoja3!$A$3:$A$180))</f>
        <v>0</v>
      </c>
      <c r="K20" s="6">
        <f>+COUNTIFS(Tabla1[Número de identificación],Tabla1[[#This Row],[Número de identificación]])</f>
        <v>0</v>
      </c>
      <c r="L20" s="7"/>
    </row>
    <row r="21" spans="1:12" x14ac:dyDescent="0.2">
      <c r="A21" s="33" t="s">
        <v>3</v>
      </c>
      <c r="B21" s="33"/>
      <c r="C21" s="33"/>
      <c r="D21" s="33"/>
      <c r="E21" s="33"/>
      <c r="F21" s="34" t="str">
        <f>+IF(Tabla1[[#This Row],[vacaciones colectivas]]="Si", "17/12/2026","")</f>
        <v/>
      </c>
      <c r="G21" s="34" t="str">
        <f>+IF(Tabla1[[#This Row],[vacaciones colectivas]]="Si", "08/01/2027","")</f>
        <v/>
      </c>
      <c r="H21" s="34"/>
      <c r="I21" s="34"/>
      <c r="J21" s="18">
        <f>IF(Tabla1[[#This Row],[vacaciones colectivas]]="SI",NETWORKDAYS.INTL(Tabla1[[#This Row],[Fecha de inicio de vacaciones]],Tabla1[[#This Row],[Fecha de fin de vacaciones]],1,Hoja3!$A$3:$A$180),NETWORKDAYS.INTL(Tabla1[[#This Row],[Fecha de inicio de vacaciones2]],Tabla1[[#This Row],[Fecha Fin de vacaciones3]],1,Hoja3!$A$3:$A$180))</f>
        <v>0</v>
      </c>
      <c r="K21" s="33">
        <f>+COUNTIFS(Tabla1[Número de identificación],Tabla1[[#This Row],[Número de identificación]])</f>
        <v>0</v>
      </c>
      <c r="L21" s="34"/>
    </row>
    <row r="22" spans="1:12" x14ac:dyDescent="0.2">
      <c r="A22" s="6"/>
      <c r="B22" s="6"/>
      <c r="C22" s="6"/>
      <c r="D22" s="6"/>
      <c r="E22" s="6"/>
      <c r="F22" s="7"/>
      <c r="G22" s="7"/>
      <c r="H22" s="7"/>
      <c r="I22" s="7"/>
      <c r="J22" s="18"/>
      <c r="K22" s="6"/>
      <c r="L22" s="7"/>
    </row>
    <row r="23" spans="1:12" x14ac:dyDescent="0.2">
      <c r="A23" s="6"/>
      <c r="B23" s="6"/>
      <c r="C23" s="6"/>
      <c r="D23" s="6"/>
      <c r="E23" s="6"/>
      <c r="F23" s="7"/>
      <c r="G23" s="7"/>
      <c r="H23" s="7"/>
      <c r="I23" s="7"/>
      <c r="J23" s="18"/>
      <c r="K23" s="6"/>
      <c r="L23" s="7"/>
    </row>
    <row r="24" spans="1:12" x14ac:dyDescent="0.2">
      <c r="A24" s="6"/>
      <c r="B24" s="6"/>
      <c r="C24" s="6"/>
      <c r="D24" s="6"/>
      <c r="E24" s="6"/>
      <c r="F24" s="7"/>
      <c r="G24" s="7"/>
      <c r="H24" s="7"/>
      <c r="I24" s="7"/>
      <c r="J24" s="18"/>
      <c r="K24" s="6"/>
      <c r="L24" s="7"/>
    </row>
    <row r="25" spans="1:12" x14ac:dyDescent="0.2">
      <c r="A25" s="6"/>
      <c r="B25" s="6"/>
      <c r="C25" s="6"/>
      <c r="D25" s="6"/>
      <c r="E25" s="6"/>
      <c r="F25" s="7"/>
      <c r="G25" s="7"/>
      <c r="H25" s="7"/>
      <c r="I25" s="7"/>
      <c r="J25" s="18"/>
      <c r="K25" s="6"/>
      <c r="L25" s="7"/>
    </row>
  </sheetData>
  <mergeCells count="11">
    <mergeCell ref="F11:G11"/>
    <mergeCell ref="H11:I11"/>
    <mergeCell ref="A1:J1"/>
    <mergeCell ref="A2:J2"/>
    <mergeCell ref="A10:B10"/>
    <mergeCell ref="C10:D10"/>
    <mergeCell ref="A5:J7"/>
    <mergeCell ref="A9:B9"/>
    <mergeCell ref="C9:D9"/>
    <mergeCell ref="A11:B11"/>
    <mergeCell ref="C11:D11"/>
  </mergeCells>
  <conditionalFormatting sqref="B13:B25">
    <cfRule type="duplicateValues" dxfId="26" priority="2"/>
  </conditionalFormatting>
  <dataValidations count="9">
    <dataValidation allowBlank="1" showInputMessage="1" showErrorMessage="1" error="malo" sqref="L12" xr:uid="{9B10B579-A6A4-4304-A7FF-B27B83A0EE60}"/>
    <dataValidation type="list" allowBlank="1" showInputMessage="1" showErrorMessage="1" sqref="C11:D11" xr:uid="{A98B733F-ECA4-409B-B0B8-E12E1AA6964B}">
      <formula1>INDIRECT($C$10)</formula1>
    </dataValidation>
    <dataValidation allowBlank="1" showInputMessage="1" showErrorMessage="1" error="Esta asignando fechas que no corresponden a la cantidad de días  de vacaciones permitidos recuerte que no deben ser menores a 6 día y tampoco exceder los 15 días hábiles" sqref="J14:J25" xr:uid="{3484046A-7D2C-4E2F-9FBF-9B20A08BBDA6}"/>
    <dataValidation type="list" allowBlank="1" showInputMessage="1" showErrorMessage="1" sqref="E13:E25" xr:uid="{12BC8A79-8C3F-4C72-B5D4-EAE75CE9334A}">
      <formula1>INDIRECT($D13)</formula1>
    </dataValidation>
    <dataValidation type="custom" allowBlank="1" showInputMessage="1" showErrorMessage="1" error="Está intentando ingresar caracteres que no son numéricos o duplicando la cédula del funcionario, por favor valide la información registrada" sqref="B13:B25" xr:uid="{014D95EA-1559-4201-90ED-895CE0BD0BF3}">
      <formula1>IF(AND(ISNUMBER(B13), K13&lt;=1), TRUE, FALSE)</formula1>
    </dataValidation>
    <dataValidation type="custom" allowBlank="1" showInputMessage="1" showErrorMessage="1" error="Por favor valide que la fecha ingresada no sea un fin de semana o festivo_x000a_" sqref="I13:I25" xr:uid="{A9D74C87-129A-495B-970F-D4A4E74B8873}">
      <formula1>AND(WEEKDAY(I13,2)&lt;6, NOT(ISNUMBER(MATCH(I13,Festivos,0))))</formula1>
    </dataValidation>
    <dataValidation type="custom" allowBlank="1" showInputMessage="1" showErrorMessage="1" error="Por favor valide que la fecha ingresada no sea un fin de semana o festivo" sqref="H13:H25" xr:uid="{BAA8BE09-EC02-4199-B647-F12F107B7D5C}">
      <formula1>AND(WEEKDAY(H13,2)&lt;6, NOT(ISNUMBER(MATCH(H13,Festivos,0))))</formula1>
    </dataValidation>
    <dataValidation type="custom" allowBlank="1" showInputMessage="1" showErrorMessage="1" sqref="F13:G19" xr:uid="{483F01C4-9642-462F-B7AA-A6C66FD25B0F}">
      <formula1>$E10="Si"</formula1>
    </dataValidation>
    <dataValidation allowBlank="1" showInputMessage="1" error="Esta asignando fechas que no corresponden a la cantidad de días  de vacaciones permitidos recuerte que no deben ser menores a 6 día y tampoco exceder los 15 días hábiles" sqref="J13" xr:uid="{6190009A-3F8C-48CC-B095-AFD0C332DAE3}"/>
  </dataValidations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8F23C5C-7324-4A1C-A5DE-B786899EA732}">
          <x14:formula1>
            <xm:f>Lista!$H$2:$H$4</xm:f>
          </x14:formula1>
          <xm:sqref>C10:D10</xm:sqref>
        </x14:dataValidation>
        <x14:dataValidation type="list" allowBlank="1" showInputMessage="1" showErrorMessage="1" xr:uid="{EAAAA755-5407-47E5-9D57-6590A773D7DB}">
          <x14:formula1>
            <xm:f>Hoja3!$D$3:$D$5</xm:f>
          </x14:formula1>
          <xm:sqref>D13:D25</xm:sqref>
        </x14:dataValidation>
        <x14:dataValidation type="list" allowBlank="1" showInputMessage="1" showErrorMessage="1" xr:uid="{14560BD1-F56D-45F0-AD32-AEE67C7B6309}">
          <x14:formula1>
            <xm:f>Lista!$F$2:$F$6</xm:f>
          </x14:formula1>
          <xm:sqref>A13:A25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B1:J79"/>
  <sheetViews>
    <sheetView workbookViewId="0">
      <selection sqref="A1:J1"/>
    </sheetView>
  </sheetViews>
  <sheetFormatPr baseColWidth="10" defaultColWidth="11.42578125" defaultRowHeight="15" x14ac:dyDescent="0.25"/>
  <cols>
    <col min="6" max="7" width="22" customWidth="1"/>
    <col min="9" max="9" width="73.28515625" bestFit="1" customWidth="1"/>
    <col min="10" max="10" width="58.28515625" bestFit="1" customWidth="1"/>
  </cols>
  <sheetData>
    <row r="1" spans="2:10" x14ac:dyDescent="0.25">
      <c r="B1" s="25" t="s">
        <v>19</v>
      </c>
      <c r="F1" t="s">
        <v>20</v>
      </c>
      <c r="H1" t="s">
        <v>4</v>
      </c>
      <c r="I1" s="14" t="s">
        <v>21</v>
      </c>
      <c r="J1" t="s">
        <v>22</v>
      </c>
    </row>
    <row r="2" spans="2:10" x14ac:dyDescent="0.25">
      <c r="B2" s="26" t="s">
        <v>23</v>
      </c>
      <c r="F2" t="s">
        <v>3</v>
      </c>
      <c r="H2" t="s">
        <v>3</v>
      </c>
      <c r="I2" s="35" t="s">
        <v>24</v>
      </c>
      <c r="J2" s="26" t="s">
        <v>23</v>
      </c>
    </row>
    <row r="3" spans="2:10" x14ac:dyDescent="0.25">
      <c r="B3" s="26" t="s">
        <v>25</v>
      </c>
      <c r="F3" t="s">
        <v>26</v>
      </c>
      <c r="H3" t="s">
        <v>21</v>
      </c>
      <c r="I3" s="36" t="s">
        <v>27</v>
      </c>
      <c r="J3" s="26" t="s">
        <v>28</v>
      </c>
    </row>
    <row r="4" spans="2:10" x14ac:dyDescent="0.25">
      <c r="B4" s="26" t="s">
        <v>28</v>
      </c>
      <c r="F4" t="s">
        <v>29</v>
      </c>
      <c r="H4" t="s">
        <v>22</v>
      </c>
      <c r="I4" s="35" t="s">
        <v>30</v>
      </c>
      <c r="J4" s="26" t="s">
        <v>31</v>
      </c>
    </row>
    <row r="5" spans="2:10" x14ac:dyDescent="0.25">
      <c r="B5" s="26" t="s">
        <v>31</v>
      </c>
      <c r="F5" t="s">
        <v>32</v>
      </c>
      <c r="I5" s="36" t="s">
        <v>33</v>
      </c>
      <c r="J5" s="26" t="s">
        <v>45</v>
      </c>
    </row>
    <row r="6" spans="2:10" x14ac:dyDescent="0.25">
      <c r="B6" s="26" t="s">
        <v>35</v>
      </c>
      <c r="F6" t="s">
        <v>36</v>
      </c>
      <c r="I6" s="35" t="s">
        <v>34</v>
      </c>
      <c r="J6" t="s">
        <v>169</v>
      </c>
    </row>
    <row r="7" spans="2:10" x14ac:dyDescent="0.25">
      <c r="B7" s="26" t="s">
        <v>39</v>
      </c>
      <c r="I7" s="36" t="s">
        <v>38</v>
      </c>
      <c r="J7" t="s">
        <v>144</v>
      </c>
    </row>
    <row r="8" spans="2:10" x14ac:dyDescent="0.25">
      <c r="B8" s="26" t="s">
        <v>30</v>
      </c>
      <c r="I8" s="35" t="s">
        <v>37</v>
      </c>
      <c r="J8" t="s">
        <v>48</v>
      </c>
    </row>
    <row r="9" spans="2:10" x14ac:dyDescent="0.25">
      <c r="B9" s="26" t="s">
        <v>33</v>
      </c>
      <c r="I9" s="36" t="s">
        <v>40</v>
      </c>
      <c r="J9" t="s">
        <v>50</v>
      </c>
    </row>
    <row r="10" spans="2:10" x14ac:dyDescent="0.25">
      <c r="B10" s="26" t="s">
        <v>34</v>
      </c>
      <c r="I10" s="35" t="s">
        <v>42</v>
      </c>
      <c r="J10" t="s">
        <v>54</v>
      </c>
    </row>
    <row r="11" spans="2:10" x14ac:dyDescent="0.25">
      <c r="B11" s="26" t="s">
        <v>38</v>
      </c>
      <c r="I11" s="36" t="s">
        <v>165</v>
      </c>
      <c r="J11" s="26" t="s">
        <v>57</v>
      </c>
    </row>
    <row r="12" spans="2:10" x14ac:dyDescent="0.25">
      <c r="B12" s="26" t="s">
        <v>37</v>
      </c>
      <c r="I12" s="35" t="s">
        <v>166</v>
      </c>
      <c r="J12" s="26" t="s">
        <v>59</v>
      </c>
    </row>
    <row r="13" spans="2:10" x14ac:dyDescent="0.25">
      <c r="B13" s="26" t="s">
        <v>40</v>
      </c>
      <c r="I13" s="36" t="s">
        <v>46</v>
      </c>
      <c r="J13" s="26" t="s">
        <v>61</v>
      </c>
    </row>
    <row r="14" spans="2:10" x14ac:dyDescent="0.25">
      <c r="B14" s="26" t="s">
        <v>42</v>
      </c>
      <c r="I14" s="35" t="s">
        <v>51</v>
      </c>
      <c r="J14" s="26" t="s">
        <v>63</v>
      </c>
    </row>
    <row r="15" spans="2:10" x14ac:dyDescent="0.25">
      <c r="B15" t="s">
        <v>165</v>
      </c>
      <c r="I15" s="36" t="s">
        <v>53</v>
      </c>
      <c r="J15" s="26" t="s">
        <v>64</v>
      </c>
    </row>
    <row r="16" spans="2:10" x14ac:dyDescent="0.25">
      <c r="B16" s="26" t="s">
        <v>52</v>
      </c>
      <c r="I16" s="35" t="s">
        <v>56</v>
      </c>
      <c r="J16" s="26" t="s">
        <v>68</v>
      </c>
    </row>
    <row r="17" spans="2:10" x14ac:dyDescent="0.25">
      <c r="B17" t="s">
        <v>166</v>
      </c>
      <c r="I17" s="36" t="s">
        <v>58</v>
      </c>
      <c r="J17" s="26" t="s">
        <v>170</v>
      </c>
    </row>
    <row r="18" spans="2:10" x14ac:dyDescent="0.25">
      <c r="B18" s="26" t="s">
        <v>46</v>
      </c>
      <c r="I18" s="35" t="s">
        <v>60</v>
      </c>
      <c r="J18" s="26" t="s">
        <v>74</v>
      </c>
    </row>
    <row r="19" spans="2:10" x14ac:dyDescent="0.25">
      <c r="B19" s="26" t="s">
        <v>51</v>
      </c>
      <c r="I19" s="36" t="s">
        <v>62</v>
      </c>
      <c r="J19" s="26" t="s">
        <v>76</v>
      </c>
    </row>
    <row r="20" spans="2:10" x14ac:dyDescent="0.25">
      <c r="B20" s="26" t="s">
        <v>69</v>
      </c>
      <c r="I20" s="35" t="s">
        <v>55</v>
      </c>
      <c r="J20" s="26" t="s">
        <v>78</v>
      </c>
    </row>
    <row r="21" spans="2:10" x14ac:dyDescent="0.25">
      <c r="B21" s="26" t="s">
        <v>56</v>
      </c>
      <c r="I21" s="36" t="s">
        <v>65</v>
      </c>
      <c r="J21" s="26" t="s">
        <v>80</v>
      </c>
    </row>
    <row r="22" spans="2:10" x14ac:dyDescent="0.25">
      <c r="B22" s="26" t="s">
        <v>58</v>
      </c>
      <c r="I22" s="35" t="s">
        <v>67</v>
      </c>
      <c r="J22" s="26" t="s">
        <v>82</v>
      </c>
    </row>
    <row r="23" spans="2:10" x14ac:dyDescent="0.25">
      <c r="B23" s="26" t="s">
        <v>60</v>
      </c>
      <c r="I23" s="36" t="s">
        <v>102</v>
      </c>
      <c r="J23" s="26" t="s">
        <v>85</v>
      </c>
    </row>
    <row r="24" spans="2:10" x14ac:dyDescent="0.25">
      <c r="B24" s="26" t="s">
        <v>62</v>
      </c>
      <c r="I24" s="35" t="s">
        <v>83</v>
      </c>
      <c r="J24" s="26" t="s">
        <v>145</v>
      </c>
    </row>
    <row r="25" spans="2:10" x14ac:dyDescent="0.25">
      <c r="B25" s="26" t="s">
        <v>55</v>
      </c>
      <c r="I25" s="36" t="s">
        <v>86</v>
      </c>
      <c r="J25" s="26" t="s">
        <v>146</v>
      </c>
    </row>
    <row r="26" spans="2:10" x14ac:dyDescent="0.25">
      <c r="B26" s="26" t="s">
        <v>65</v>
      </c>
      <c r="I26" s="35" t="s">
        <v>89</v>
      </c>
      <c r="J26" s="26" t="s">
        <v>88</v>
      </c>
    </row>
    <row r="27" spans="2:10" x14ac:dyDescent="0.25">
      <c r="B27" s="26" t="s">
        <v>67</v>
      </c>
      <c r="I27" s="36" t="s">
        <v>92</v>
      </c>
      <c r="J27" s="26" t="s">
        <v>91</v>
      </c>
    </row>
    <row r="28" spans="2:10" x14ac:dyDescent="0.25">
      <c r="B28" s="26" t="s">
        <v>83</v>
      </c>
      <c r="I28" s="35" t="s">
        <v>95</v>
      </c>
      <c r="J28" s="26" t="s">
        <v>94</v>
      </c>
    </row>
    <row r="29" spans="2:10" x14ac:dyDescent="0.25">
      <c r="B29" s="26" t="s">
        <v>86</v>
      </c>
      <c r="I29" s="36" t="s">
        <v>98</v>
      </c>
      <c r="J29" s="26" t="s">
        <v>97</v>
      </c>
    </row>
    <row r="30" spans="2:10" x14ac:dyDescent="0.25">
      <c r="B30" s="26" t="s">
        <v>89</v>
      </c>
      <c r="I30" s="35" t="s">
        <v>101</v>
      </c>
      <c r="J30" s="26" t="s">
        <v>100</v>
      </c>
    </row>
    <row r="31" spans="2:10" x14ac:dyDescent="0.25">
      <c r="B31" s="26" t="s">
        <v>92</v>
      </c>
      <c r="I31" s="36" t="s">
        <v>103</v>
      </c>
      <c r="J31" s="26" t="s">
        <v>147</v>
      </c>
    </row>
    <row r="32" spans="2:10" x14ac:dyDescent="0.25">
      <c r="B32" s="26" t="s">
        <v>95</v>
      </c>
      <c r="I32" s="35" t="s">
        <v>109</v>
      </c>
      <c r="J32" s="26" t="s">
        <v>105</v>
      </c>
    </row>
    <row r="33" spans="2:10" x14ac:dyDescent="0.25">
      <c r="B33" s="26" t="s">
        <v>98</v>
      </c>
      <c r="I33" s="36" t="s">
        <v>70</v>
      </c>
      <c r="J33" s="26" t="s">
        <v>108</v>
      </c>
    </row>
    <row r="34" spans="2:10" x14ac:dyDescent="0.25">
      <c r="B34" s="26" t="s">
        <v>101</v>
      </c>
      <c r="I34" s="35" t="s">
        <v>171</v>
      </c>
      <c r="J34" s="26" t="s">
        <v>150</v>
      </c>
    </row>
    <row r="35" spans="2:10" x14ac:dyDescent="0.25">
      <c r="B35" s="26" t="s">
        <v>103</v>
      </c>
      <c r="I35" s="36" t="s">
        <v>104</v>
      </c>
      <c r="J35" s="26" t="s">
        <v>111</v>
      </c>
    </row>
    <row r="36" spans="2:10" x14ac:dyDescent="0.25">
      <c r="B36" s="26" t="s">
        <v>106</v>
      </c>
      <c r="I36" s="35" t="s">
        <v>72</v>
      </c>
      <c r="J36" s="26" t="s">
        <v>125</v>
      </c>
    </row>
    <row r="37" spans="2:10" x14ac:dyDescent="0.25">
      <c r="B37" s="26" t="s">
        <v>109</v>
      </c>
      <c r="I37" s="36" t="s">
        <v>73</v>
      </c>
      <c r="J37" s="26" t="s">
        <v>172</v>
      </c>
    </row>
    <row r="38" spans="2:10" x14ac:dyDescent="0.25">
      <c r="B38" s="26" t="s">
        <v>110</v>
      </c>
      <c r="I38" s="35" t="s">
        <v>75</v>
      </c>
      <c r="J38" s="26" t="s">
        <v>173</v>
      </c>
    </row>
    <row r="39" spans="2:10" x14ac:dyDescent="0.25">
      <c r="B39" s="26" t="s">
        <v>70</v>
      </c>
      <c r="I39" s="36" t="s">
        <v>77</v>
      </c>
      <c r="J39" s="26" t="s">
        <v>174</v>
      </c>
    </row>
    <row r="40" spans="2:10" x14ac:dyDescent="0.25">
      <c r="B40" s="26" t="s">
        <v>45</v>
      </c>
      <c r="I40" s="35" t="s">
        <v>79</v>
      </c>
      <c r="J40" s="26" t="s">
        <v>127</v>
      </c>
    </row>
    <row r="41" spans="2:10" x14ac:dyDescent="0.25">
      <c r="B41" s="26" t="s">
        <v>48</v>
      </c>
      <c r="I41" s="36" t="s">
        <v>81</v>
      </c>
      <c r="J41" s="26" t="s">
        <v>128</v>
      </c>
    </row>
    <row r="42" spans="2:10" x14ac:dyDescent="0.25">
      <c r="B42" s="26" t="s">
        <v>115</v>
      </c>
      <c r="I42" s="35" t="s">
        <v>84</v>
      </c>
      <c r="J42" s="26" t="s">
        <v>112</v>
      </c>
    </row>
    <row r="43" spans="2:10" x14ac:dyDescent="0.25">
      <c r="B43" s="26" t="s">
        <v>63</v>
      </c>
      <c r="I43" s="36" t="s">
        <v>87</v>
      </c>
      <c r="J43" s="26" t="s">
        <v>175</v>
      </c>
    </row>
    <row r="44" spans="2:10" x14ac:dyDescent="0.25">
      <c r="B44" s="26" t="s">
        <v>64</v>
      </c>
      <c r="I44" s="35" t="s">
        <v>90</v>
      </c>
      <c r="J44" s="26" t="s">
        <v>113</v>
      </c>
    </row>
    <row r="45" spans="2:10" x14ac:dyDescent="0.25">
      <c r="B45" s="26" t="s">
        <v>66</v>
      </c>
      <c r="I45" s="36" t="s">
        <v>93</v>
      </c>
      <c r="J45" s="26" t="s">
        <v>114</v>
      </c>
    </row>
    <row r="46" spans="2:10" x14ac:dyDescent="0.25">
      <c r="B46" s="26" t="s">
        <v>68</v>
      </c>
      <c r="I46" s="35" t="s">
        <v>96</v>
      </c>
      <c r="J46" s="26" t="s">
        <v>116</v>
      </c>
    </row>
    <row r="47" spans="2:10" x14ac:dyDescent="0.25">
      <c r="B47" s="26" t="s">
        <v>120</v>
      </c>
      <c r="I47" s="36" t="s">
        <v>99</v>
      </c>
      <c r="J47" s="26" t="s">
        <v>117</v>
      </c>
    </row>
    <row r="48" spans="2:10" x14ac:dyDescent="0.25">
      <c r="B48" s="26" t="s">
        <v>122</v>
      </c>
      <c r="I48" s="35" t="s">
        <v>107</v>
      </c>
      <c r="J48" s="26" t="s">
        <v>176</v>
      </c>
    </row>
    <row r="49" spans="2:10" x14ac:dyDescent="0.25">
      <c r="B49" s="26" t="s">
        <v>123</v>
      </c>
      <c r="I49" s="26"/>
      <c r="J49" s="26"/>
    </row>
    <row r="50" spans="2:10" x14ac:dyDescent="0.25">
      <c r="B50" s="26" t="s">
        <v>85</v>
      </c>
      <c r="I50" s="26"/>
      <c r="J50" s="26"/>
    </row>
    <row r="51" spans="2:10" x14ac:dyDescent="0.25">
      <c r="B51" s="26" t="s">
        <v>100</v>
      </c>
      <c r="I51" s="26"/>
    </row>
    <row r="52" spans="2:10" x14ac:dyDescent="0.25">
      <c r="B52" s="26" t="s">
        <v>104</v>
      </c>
      <c r="I52" s="26"/>
    </row>
    <row r="53" spans="2:10" x14ac:dyDescent="0.25">
      <c r="B53" s="26" t="s">
        <v>72</v>
      </c>
    </row>
    <row r="54" spans="2:10" x14ac:dyDescent="0.25">
      <c r="B54" s="26" t="s">
        <v>73</v>
      </c>
    </row>
    <row r="55" spans="2:10" x14ac:dyDescent="0.25">
      <c r="B55" s="26" t="s">
        <v>75</v>
      </c>
    </row>
    <row r="56" spans="2:10" x14ac:dyDescent="0.25">
      <c r="B56" s="26" t="s">
        <v>77</v>
      </c>
    </row>
    <row r="57" spans="2:10" x14ac:dyDescent="0.25">
      <c r="B57" s="26" t="s">
        <v>124</v>
      </c>
    </row>
    <row r="58" spans="2:10" x14ac:dyDescent="0.25">
      <c r="B58" s="26" t="s">
        <v>81</v>
      </c>
    </row>
    <row r="59" spans="2:10" x14ac:dyDescent="0.25">
      <c r="B59" s="26" t="s">
        <v>84</v>
      </c>
    </row>
    <row r="60" spans="2:10" x14ac:dyDescent="0.25">
      <c r="B60" s="26" t="s">
        <v>87</v>
      </c>
    </row>
    <row r="61" spans="2:10" x14ac:dyDescent="0.25">
      <c r="B61" s="26" t="s">
        <v>90</v>
      </c>
    </row>
    <row r="62" spans="2:10" x14ac:dyDescent="0.25">
      <c r="B62" s="26" t="s">
        <v>93</v>
      </c>
    </row>
    <row r="63" spans="2:10" x14ac:dyDescent="0.25">
      <c r="B63" s="26" t="s">
        <v>96</v>
      </c>
    </row>
    <row r="64" spans="2:10" x14ac:dyDescent="0.25">
      <c r="B64" s="26" t="s">
        <v>125</v>
      </c>
    </row>
    <row r="65" spans="2:2" x14ac:dyDescent="0.25">
      <c r="B65" s="26" t="s">
        <v>126</v>
      </c>
    </row>
    <row r="66" spans="2:2" x14ac:dyDescent="0.25">
      <c r="B66" s="26" t="s">
        <v>127</v>
      </c>
    </row>
    <row r="67" spans="2:2" x14ac:dyDescent="0.25">
      <c r="B67" s="26" t="s">
        <v>128</v>
      </c>
    </row>
    <row r="68" spans="2:2" x14ac:dyDescent="0.25">
      <c r="B68" s="26" t="s">
        <v>129</v>
      </c>
    </row>
    <row r="69" spans="2:2" x14ac:dyDescent="0.25">
      <c r="B69" s="26" t="s">
        <v>130</v>
      </c>
    </row>
    <row r="70" spans="2:2" x14ac:dyDescent="0.25">
      <c r="B70" s="26" t="s">
        <v>99</v>
      </c>
    </row>
    <row r="71" spans="2:2" x14ac:dyDescent="0.25">
      <c r="B71" s="26" t="s">
        <v>131</v>
      </c>
    </row>
    <row r="72" spans="2:2" x14ac:dyDescent="0.25">
      <c r="B72" s="26" t="s">
        <v>113</v>
      </c>
    </row>
    <row r="73" spans="2:2" x14ac:dyDescent="0.25">
      <c r="B73" s="26" t="s">
        <v>114</v>
      </c>
    </row>
    <row r="74" spans="2:2" x14ac:dyDescent="0.25">
      <c r="B74" s="26" t="s">
        <v>117</v>
      </c>
    </row>
    <row r="75" spans="2:2" x14ac:dyDescent="0.25">
      <c r="B75" s="26" t="s">
        <v>118</v>
      </c>
    </row>
    <row r="76" spans="2:2" x14ac:dyDescent="0.25">
      <c r="B76" s="26" t="s">
        <v>107</v>
      </c>
    </row>
    <row r="77" spans="2:2" x14ac:dyDescent="0.25">
      <c r="B77" s="26" t="s">
        <v>119</v>
      </c>
    </row>
    <row r="78" spans="2:2" x14ac:dyDescent="0.25">
      <c r="B78" s="26" t="s">
        <v>121</v>
      </c>
    </row>
    <row r="79" spans="2:2" x14ac:dyDescent="0.25">
      <c r="B79" s="26" t="s">
        <v>132</v>
      </c>
    </row>
  </sheetData>
  <sortState xmlns:xlrd2="http://schemas.microsoft.com/office/spreadsheetml/2017/richdata2" ref="B2:B82">
    <sortCondition ref="B2:B82"/>
  </sortState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8050A-1D71-401A-BA22-04E67F4E62CF}">
  <sheetPr codeName="Hoja4"/>
  <dimension ref="C2:L51"/>
  <sheetViews>
    <sheetView topLeftCell="A3" workbookViewId="0">
      <selection sqref="A1:J1"/>
    </sheetView>
  </sheetViews>
  <sheetFormatPr baseColWidth="10" defaultColWidth="11.42578125" defaultRowHeight="15" x14ac:dyDescent="0.25"/>
  <cols>
    <col min="3" max="3" width="72.28515625" bestFit="1" customWidth="1"/>
    <col min="5" max="5" width="72.28515625" bestFit="1" customWidth="1"/>
  </cols>
  <sheetData>
    <row r="2" spans="3:12" x14ac:dyDescent="0.25">
      <c r="C2" t="s">
        <v>133</v>
      </c>
      <c r="D2" t="s">
        <v>134</v>
      </c>
      <c r="E2" t="s">
        <v>135</v>
      </c>
    </row>
    <row r="3" spans="3:12" x14ac:dyDescent="0.25">
      <c r="C3" t="s">
        <v>24</v>
      </c>
      <c r="D3" t="s">
        <v>23</v>
      </c>
      <c r="H3" s="32" t="s">
        <v>23</v>
      </c>
    </row>
    <row r="4" spans="3:12" x14ac:dyDescent="0.25">
      <c r="C4" t="s">
        <v>30</v>
      </c>
      <c r="D4" t="s">
        <v>28</v>
      </c>
      <c r="H4" s="31" t="s">
        <v>28</v>
      </c>
      <c r="L4" s="31" t="s">
        <v>83</v>
      </c>
    </row>
    <row r="5" spans="3:12" x14ac:dyDescent="0.25">
      <c r="C5" t="s">
        <v>33</v>
      </c>
      <c r="D5" t="s">
        <v>31</v>
      </c>
      <c r="H5" s="32" t="s">
        <v>136</v>
      </c>
      <c r="L5" s="32" t="s">
        <v>86</v>
      </c>
    </row>
    <row r="6" spans="3:12" x14ac:dyDescent="0.25">
      <c r="C6" t="s">
        <v>34</v>
      </c>
      <c r="D6" t="s">
        <v>27</v>
      </c>
      <c r="H6" s="31" t="s">
        <v>137</v>
      </c>
      <c r="L6" s="31" t="s">
        <v>89</v>
      </c>
    </row>
    <row r="7" spans="3:12" x14ac:dyDescent="0.25">
      <c r="C7" t="s">
        <v>37</v>
      </c>
      <c r="D7" t="s">
        <v>138</v>
      </c>
      <c r="H7" s="32" t="s">
        <v>34</v>
      </c>
      <c r="L7" s="32" t="s">
        <v>92</v>
      </c>
    </row>
    <row r="8" spans="3:12" x14ac:dyDescent="0.25">
      <c r="C8" t="s">
        <v>40</v>
      </c>
      <c r="D8" t="s">
        <v>38</v>
      </c>
      <c r="H8" s="31" t="s">
        <v>38</v>
      </c>
      <c r="L8" s="31" t="s">
        <v>95</v>
      </c>
    </row>
    <row r="9" spans="3:12" x14ac:dyDescent="0.25">
      <c r="C9" t="s">
        <v>41</v>
      </c>
      <c r="D9" t="s">
        <v>110</v>
      </c>
      <c r="H9" s="32" t="s">
        <v>110</v>
      </c>
      <c r="L9" s="32" t="s">
        <v>98</v>
      </c>
    </row>
    <row r="10" spans="3:12" x14ac:dyDescent="0.25">
      <c r="C10" t="s">
        <v>42</v>
      </c>
      <c r="D10" t="s">
        <v>45</v>
      </c>
      <c r="H10" s="31" t="s">
        <v>48</v>
      </c>
      <c r="L10" s="31" t="s">
        <v>101</v>
      </c>
    </row>
    <row r="11" spans="3:12" x14ac:dyDescent="0.25">
      <c r="C11" t="s">
        <v>55</v>
      </c>
      <c r="D11" t="s">
        <v>48</v>
      </c>
      <c r="H11" s="32" t="s">
        <v>50</v>
      </c>
      <c r="L11" s="32" t="s">
        <v>103</v>
      </c>
    </row>
    <row r="12" spans="3:12" x14ac:dyDescent="0.25">
      <c r="C12" t="s">
        <v>43</v>
      </c>
      <c r="D12" t="s">
        <v>61</v>
      </c>
      <c r="H12" s="31" t="s">
        <v>139</v>
      </c>
      <c r="L12" s="31" t="s">
        <v>106</v>
      </c>
    </row>
    <row r="13" spans="3:12" x14ac:dyDescent="0.25">
      <c r="C13" t="s">
        <v>44</v>
      </c>
      <c r="D13" t="s">
        <v>63</v>
      </c>
      <c r="H13" s="32" t="s">
        <v>140</v>
      </c>
      <c r="L13" s="32" t="s">
        <v>109</v>
      </c>
    </row>
    <row r="14" spans="3:12" x14ac:dyDescent="0.25">
      <c r="C14" t="s">
        <v>141</v>
      </c>
      <c r="D14" t="s">
        <v>64</v>
      </c>
      <c r="H14" s="31" t="s">
        <v>57</v>
      </c>
    </row>
    <row r="15" spans="3:12" x14ac:dyDescent="0.25">
      <c r="C15" t="s">
        <v>47</v>
      </c>
      <c r="D15" t="s">
        <v>66</v>
      </c>
      <c r="H15" s="32" t="s">
        <v>59</v>
      </c>
    </row>
    <row r="16" spans="3:12" x14ac:dyDescent="0.25">
      <c r="C16" t="s">
        <v>49</v>
      </c>
      <c r="D16" t="s">
        <v>68</v>
      </c>
      <c r="H16" s="31" t="s">
        <v>61</v>
      </c>
    </row>
    <row r="17" spans="3:8" x14ac:dyDescent="0.25">
      <c r="C17" t="s">
        <v>51</v>
      </c>
      <c r="D17" t="s">
        <v>71</v>
      </c>
      <c r="H17" s="32" t="s">
        <v>63</v>
      </c>
    </row>
    <row r="18" spans="3:8" x14ac:dyDescent="0.25">
      <c r="C18" t="s">
        <v>53</v>
      </c>
      <c r="D18" t="s">
        <v>74</v>
      </c>
      <c r="H18" s="31" t="s">
        <v>142</v>
      </c>
    </row>
    <row r="19" spans="3:8" x14ac:dyDescent="0.25">
      <c r="C19" t="s">
        <v>56</v>
      </c>
      <c r="D19" t="s">
        <v>100</v>
      </c>
      <c r="H19" s="32" t="s">
        <v>66</v>
      </c>
    </row>
    <row r="20" spans="3:8" x14ac:dyDescent="0.25">
      <c r="C20" t="s">
        <v>58</v>
      </c>
      <c r="D20" t="s">
        <v>50</v>
      </c>
      <c r="H20" s="31" t="s">
        <v>143</v>
      </c>
    </row>
    <row r="21" spans="3:8" x14ac:dyDescent="0.25">
      <c r="C21" t="s">
        <v>60</v>
      </c>
      <c r="D21" t="s">
        <v>54</v>
      </c>
      <c r="H21" s="32" t="s">
        <v>71</v>
      </c>
    </row>
    <row r="22" spans="3:8" x14ac:dyDescent="0.25">
      <c r="C22" t="s">
        <v>62</v>
      </c>
      <c r="D22" t="s">
        <v>57</v>
      </c>
      <c r="H22" s="31" t="s">
        <v>74</v>
      </c>
    </row>
    <row r="23" spans="3:8" x14ac:dyDescent="0.25">
      <c r="C23" t="s">
        <v>65</v>
      </c>
      <c r="D23" t="s">
        <v>59</v>
      </c>
      <c r="H23" s="32" t="s">
        <v>76</v>
      </c>
    </row>
    <row r="24" spans="3:8" x14ac:dyDescent="0.25">
      <c r="C24" t="s">
        <v>67</v>
      </c>
      <c r="D24" t="s">
        <v>144</v>
      </c>
      <c r="H24" s="31" t="s">
        <v>78</v>
      </c>
    </row>
    <row r="25" spans="3:8" x14ac:dyDescent="0.25">
      <c r="C25" t="s">
        <v>102</v>
      </c>
      <c r="D25" t="s">
        <v>113</v>
      </c>
      <c r="H25" s="32" t="s">
        <v>80</v>
      </c>
    </row>
    <row r="26" spans="3:8" x14ac:dyDescent="0.25">
      <c r="C26" t="s">
        <v>70</v>
      </c>
      <c r="D26" t="s">
        <v>114</v>
      </c>
      <c r="H26" s="31" t="s">
        <v>82</v>
      </c>
    </row>
    <row r="27" spans="3:8" x14ac:dyDescent="0.25">
      <c r="C27" t="s">
        <v>104</v>
      </c>
      <c r="D27" t="s">
        <v>116</v>
      </c>
      <c r="H27" s="32" t="s">
        <v>85</v>
      </c>
    </row>
    <row r="28" spans="3:8" x14ac:dyDescent="0.25">
      <c r="C28" t="s">
        <v>72</v>
      </c>
      <c r="D28" t="s">
        <v>117</v>
      </c>
      <c r="H28" s="31" t="s">
        <v>145</v>
      </c>
    </row>
    <row r="29" spans="3:8" x14ac:dyDescent="0.25">
      <c r="C29" t="s">
        <v>73</v>
      </c>
      <c r="D29" t="s">
        <v>118</v>
      </c>
      <c r="H29" s="32" t="s">
        <v>146</v>
      </c>
    </row>
    <row r="30" spans="3:8" x14ac:dyDescent="0.25">
      <c r="C30" t="s">
        <v>75</v>
      </c>
      <c r="D30" t="s">
        <v>112</v>
      </c>
      <c r="H30" s="31" t="s">
        <v>88</v>
      </c>
    </row>
    <row r="31" spans="3:8" x14ac:dyDescent="0.25">
      <c r="C31" t="s">
        <v>77</v>
      </c>
      <c r="D31" t="s">
        <v>119</v>
      </c>
      <c r="H31" s="32" t="s">
        <v>91</v>
      </c>
    </row>
    <row r="32" spans="3:8" x14ac:dyDescent="0.25">
      <c r="C32" t="s">
        <v>124</v>
      </c>
      <c r="D32" t="s">
        <v>132</v>
      </c>
      <c r="H32" s="31" t="s">
        <v>94</v>
      </c>
    </row>
    <row r="33" spans="3:8" x14ac:dyDescent="0.25">
      <c r="C33" t="s">
        <v>81</v>
      </c>
      <c r="D33" t="s">
        <v>147</v>
      </c>
      <c r="H33" s="32" t="s">
        <v>148</v>
      </c>
    </row>
    <row r="34" spans="3:8" x14ac:dyDescent="0.25">
      <c r="C34" t="s">
        <v>84</v>
      </c>
      <c r="D34" t="s">
        <v>105</v>
      </c>
      <c r="H34" s="31" t="s">
        <v>149</v>
      </c>
    </row>
    <row r="35" spans="3:8" x14ac:dyDescent="0.25">
      <c r="C35" t="s">
        <v>87</v>
      </c>
      <c r="D35" t="s">
        <v>108</v>
      </c>
      <c r="H35" s="32" t="s">
        <v>97</v>
      </c>
    </row>
    <row r="36" spans="3:8" x14ac:dyDescent="0.25">
      <c r="C36" t="s">
        <v>90</v>
      </c>
      <c r="D36" t="s">
        <v>150</v>
      </c>
      <c r="H36" s="31" t="s">
        <v>100</v>
      </c>
    </row>
    <row r="37" spans="3:8" x14ac:dyDescent="0.25">
      <c r="C37" t="s">
        <v>93</v>
      </c>
      <c r="D37" t="s">
        <v>111</v>
      </c>
      <c r="H37" s="32" t="s">
        <v>147</v>
      </c>
    </row>
    <row r="38" spans="3:8" x14ac:dyDescent="0.25">
      <c r="C38" t="s">
        <v>96</v>
      </c>
      <c r="D38" t="s">
        <v>151</v>
      </c>
      <c r="H38" s="31" t="s">
        <v>105</v>
      </c>
    </row>
    <row r="39" spans="3:8" x14ac:dyDescent="0.25">
      <c r="C39" t="s">
        <v>99</v>
      </c>
      <c r="D39" t="s">
        <v>139</v>
      </c>
      <c r="H39" s="32" t="s">
        <v>108</v>
      </c>
    </row>
    <row r="40" spans="3:8" x14ac:dyDescent="0.25">
      <c r="C40" t="s">
        <v>107</v>
      </c>
      <c r="D40" t="s">
        <v>76</v>
      </c>
      <c r="H40" s="31" t="s">
        <v>150</v>
      </c>
    </row>
    <row r="41" spans="3:8" x14ac:dyDescent="0.25">
      <c r="C41" t="s">
        <v>121</v>
      </c>
      <c r="D41" t="s">
        <v>78</v>
      </c>
      <c r="H41" s="32" t="s">
        <v>111</v>
      </c>
    </row>
    <row r="42" spans="3:8" x14ac:dyDescent="0.25">
      <c r="C42" t="s">
        <v>83</v>
      </c>
      <c r="D42" t="s">
        <v>80</v>
      </c>
      <c r="H42" s="31" t="s">
        <v>152</v>
      </c>
    </row>
    <row r="43" spans="3:8" x14ac:dyDescent="0.25">
      <c r="C43" t="s">
        <v>86</v>
      </c>
      <c r="D43" t="s">
        <v>82</v>
      </c>
      <c r="H43" s="32" t="s">
        <v>153</v>
      </c>
    </row>
    <row r="44" spans="3:8" x14ac:dyDescent="0.25">
      <c r="C44" t="s">
        <v>89</v>
      </c>
      <c r="D44" t="s">
        <v>85</v>
      </c>
      <c r="H44" s="31" t="s">
        <v>131</v>
      </c>
    </row>
    <row r="45" spans="3:8" x14ac:dyDescent="0.25">
      <c r="C45" t="s">
        <v>92</v>
      </c>
      <c r="D45" t="s">
        <v>145</v>
      </c>
      <c r="H45" s="32" t="s">
        <v>154</v>
      </c>
    </row>
    <row r="46" spans="3:8" x14ac:dyDescent="0.25">
      <c r="C46" t="s">
        <v>95</v>
      </c>
      <c r="D46" t="s">
        <v>146</v>
      </c>
      <c r="H46" s="31" t="s">
        <v>114</v>
      </c>
    </row>
    <row r="47" spans="3:8" x14ac:dyDescent="0.25">
      <c r="C47" t="s">
        <v>98</v>
      </c>
      <c r="D47" t="s">
        <v>88</v>
      </c>
      <c r="H47" s="32" t="s">
        <v>117</v>
      </c>
    </row>
    <row r="48" spans="3:8" x14ac:dyDescent="0.25">
      <c r="C48" t="s">
        <v>101</v>
      </c>
      <c r="D48" t="s">
        <v>91</v>
      </c>
      <c r="H48" s="31" t="s">
        <v>118</v>
      </c>
    </row>
    <row r="49" spans="3:8" x14ac:dyDescent="0.25">
      <c r="C49" t="s">
        <v>103</v>
      </c>
      <c r="D49" t="s">
        <v>94</v>
      </c>
      <c r="H49" s="32" t="s">
        <v>119</v>
      </c>
    </row>
    <row r="50" spans="3:8" x14ac:dyDescent="0.25">
      <c r="C50" t="s">
        <v>106</v>
      </c>
      <c r="D50" t="s">
        <v>97</v>
      </c>
      <c r="H50" s="31" t="s">
        <v>132</v>
      </c>
    </row>
    <row r="51" spans="3:8" x14ac:dyDescent="0.25">
      <c r="C51" t="s">
        <v>109</v>
      </c>
      <c r="D51" t="s">
        <v>155</v>
      </c>
      <c r="H51" s="32" t="s">
        <v>156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2:H175"/>
  <sheetViews>
    <sheetView topLeftCell="A102" workbookViewId="0">
      <selection activeCell="D125" sqref="D125"/>
    </sheetView>
  </sheetViews>
  <sheetFormatPr baseColWidth="10" defaultColWidth="11.42578125" defaultRowHeight="15" x14ac:dyDescent="0.25"/>
  <cols>
    <col min="7" max="7" width="14.28515625" customWidth="1"/>
  </cols>
  <sheetData>
    <row r="2" spans="1:7" x14ac:dyDescent="0.25">
      <c r="A2" t="s">
        <v>157</v>
      </c>
      <c r="D2" t="s">
        <v>158</v>
      </c>
      <c r="E2" s="14" t="s">
        <v>159</v>
      </c>
      <c r="F2" s="14" t="s">
        <v>160</v>
      </c>
      <c r="G2" s="14" t="s">
        <v>3</v>
      </c>
    </row>
    <row r="3" spans="1:7" x14ac:dyDescent="0.25">
      <c r="A3" s="2">
        <v>44197</v>
      </c>
      <c r="B3" s="37"/>
      <c r="C3" s="16"/>
      <c r="D3" t="s">
        <v>3</v>
      </c>
      <c r="E3" s="13" t="s">
        <v>159</v>
      </c>
      <c r="F3" s="13"/>
    </row>
    <row r="4" spans="1:7" x14ac:dyDescent="0.25">
      <c r="A4" s="2">
        <v>44207</v>
      </c>
      <c r="B4" s="16"/>
      <c r="C4" s="16"/>
      <c r="D4" t="s">
        <v>161</v>
      </c>
      <c r="E4" s="15" t="s">
        <v>160</v>
      </c>
      <c r="F4" s="15"/>
    </row>
    <row r="5" spans="1:7" x14ac:dyDescent="0.25">
      <c r="A5" s="2">
        <v>44277</v>
      </c>
      <c r="B5" s="16"/>
      <c r="C5" s="16"/>
      <c r="D5" t="s">
        <v>162</v>
      </c>
    </row>
    <row r="6" spans="1:7" x14ac:dyDescent="0.25">
      <c r="A6" s="2">
        <v>44283</v>
      </c>
      <c r="B6" s="16"/>
      <c r="C6" s="16"/>
    </row>
    <row r="7" spans="1:7" x14ac:dyDescent="0.25">
      <c r="A7" s="2">
        <v>44284</v>
      </c>
      <c r="B7" s="16"/>
      <c r="C7" s="16"/>
    </row>
    <row r="8" spans="1:7" x14ac:dyDescent="0.25">
      <c r="A8" s="2">
        <v>44285</v>
      </c>
      <c r="B8" s="16"/>
      <c r="C8" s="16"/>
    </row>
    <row r="9" spans="1:7" x14ac:dyDescent="0.25">
      <c r="A9" s="2">
        <v>44286</v>
      </c>
      <c r="B9" s="16"/>
      <c r="C9" s="16"/>
    </row>
    <row r="10" spans="1:7" x14ac:dyDescent="0.25">
      <c r="A10" s="2">
        <v>44287</v>
      </c>
      <c r="B10" s="16"/>
      <c r="C10" s="16"/>
    </row>
    <row r="11" spans="1:7" x14ac:dyDescent="0.25">
      <c r="A11" s="2">
        <v>44288</v>
      </c>
      <c r="B11" s="16"/>
      <c r="C11" s="16"/>
    </row>
    <row r="12" spans="1:7" x14ac:dyDescent="0.25">
      <c r="A12" s="2">
        <v>44290</v>
      </c>
      <c r="B12" s="16"/>
      <c r="C12" s="16"/>
    </row>
    <row r="13" spans="1:7" x14ac:dyDescent="0.25">
      <c r="A13" s="2">
        <v>44317</v>
      </c>
      <c r="B13" s="16"/>
      <c r="C13" s="16"/>
    </row>
    <row r="14" spans="1:7" x14ac:dyDescent="0.25">
      <c r="A14" s="2">
        <v>44333</v>
      </c>
      <c r="B14" s="16"/>
      <c r="C14" s="16"/>
    </row>
    <row r="15" spans="1:7" x14ac:dyDescent="0.25">
      <c r="A15" s="2">
        <v>44354</v>
      </c>
      <c r="B15" s="16"/>
      <c r="C15" s="16"/>
    </row>
    <row r="16" spans="1:7" x14ac:dyDescent="0.25">
      <c r="A16" s="2">
        <v>44361</v>
      </c>
      <c r="B16" s="16"/>
      <c r="C16" s="16"/>
    </row>
    <row r="17" spans="1:3" x14ac:dyDescent="0.25">
      <c r="A17" s="2">
        <v>44382</v>
      </c>
      <c r="B17" s="16"/>
      <c r="C17" s="16"/>
    </row>
    <row r="18" spans="1:3" x14ac:dyDescent="0.25">
      <c r="A18" s="2">
        <v>44397</v>
      </c>
      <c r="B18" s="16"/>
      <c r="C18" s="16"/>
    </row>
    <row r="19" spans="1:3" x14ac:dyDescent="0.25">
      <c r="A19" s="2">
        <v>44415</v>
      </c>
      <c r="B19" s="16"/>
      <c r="C19" s="16"/>
    </row>
    <row r="20" spans="1:3" x14ac:dyDescent="0.25">
      <c r="A20" s="2">
        <v>44424</v>
      </c>
      <c r="B20" s="16"/>
      <c r="C20" s="16"/>
    </row>
    <row r="21" spans="1:3" x14ac:dyDescent="0.25">
      <c r="A21" s="2">
        <v>44487</v>
      </c>
      <c r="B21" s="16"/>
      <c r="C21" s="16"/>
    </row>
    <row r="22" spans="1:3" x14ac:dyDescent="0.25">
      <c r="A22" s="2">
        <v>44501</v>
      </c>
      <c r="B22" s="16"/>
      <c r="C22" s="16"/>
    </row>
    <row r="23" spans="1:3" x14ac:dyDescent="0.25">
      <c r="A23" s="2">
        <v>44515</v>
      </c>
      <c r="B23" s="16"/>
      <c r="C23" s="16"/>
    </row>
    <row r="24" spans="1:3" x14ac:dyDescent="0.25">
      <c r="A24" s="2">
        <v>44538</v>
      </c>
      <c r="B24" s="16"/>
      <c r="C24" s="16"/>
    </row>
    <row r="25" spans="1:3" x14ac:dyDescent="0.25">
      <c r="A25" s="2">
        <v>44555</v>
      </c>
      <c r="B25" s="16"/>
      <c r="C25" s="16"/>
    </row>
    <row r="26" spans="1:3" x14ac:dyDescent="0.25">
      <c r="A26" s="2">
        <v>44550</v>
      </c>
      <c r="B26" s="16"/>
      <c r="C26" s="16"/>
    </row>
    <row r="27" spans="1:3" x14ac:dyDescent="0.25">
      <c r="A27" s="2">
        <v>44551</v>
      </c>
      <c r="B27" s="16"/>
      <c r="C27" s="16"/>
    </row>
    <row r="28" spans="1:3" x14ac:dyDescent="0.25">
      <c r="A28" s="2">
        <v>44552</v>
      </c>
      <c r="B28" s="16"/>
      <c r="C28" s="16"/>
    </row>
    <row r="29" spans="1:3" x14ac:dyDescent="0.25">
      <c r="A29" s="2">
        <v>44553</v>
      </c>
      <c r="B29" s="16"/>
      <c r="C29" s="16"/>
    </row>
    <row r="30" spans="1:3" x14ac:dyDescent="0.25">
      <c r="A30" s="2">
        <v>44554</v>
      </c>
      <c r="B30" s="16"/>
      <c r="C30" s="16"/>
    </row>
    <row r="31" spans="1:3" x14ac:dyDescent="0.25">
      <c r="A31" s="2">
        <v>44557</v>
      </c>
      <c r="B31" s="16"/>
      <c r="C31" s="16"/>
    </row>
    <row r="32" spans="1:3" x14ac:dyDescent="0.25">
      <c r="A32" s="2">
        <v>44558</v>
      </c>
      <c r="B32" s="16"/>
      <c r="C32" s="16"/>
    </row>
    <row r="33" spans="1:3" x14ac:dyDescent="0.25">
      <c r="A33" s="2">
        <v>44559</v>
      </c>
      <c r="B33" s="16"/>
      <c r="C33" s="16"/>
    </row>
    <row r="34" spans="1:3" x14ac:dyDescent="0.25">
      <c r="A34" s="2">
        <v>44560</v>
      </c>
      <c r="B34" s="16"/>
      <c r="C34" s="16"/>
    </row>
    <row r="35" spans="1:3" x14ac:dyDescent="0.25">
      <c r="A35" s="2">
        <v>44561</v>
      </c>
      <c r="B35" s="16"/>
      <c r="C35" s="16"/>
    </row>
    <row r="36" spans="1:3" x14ac:dyDescent="0.25">
      <c r="A36" s="2">
        <v>44564</v>
      </c>
      <c r="B36" s="16"/>
      <c r="C36" s="16"/>
    </row>
    <row r="37" spans="1:3" x14ac:dyDescent="0.25">
      <c r="A37" s="2">
        <v>44565</v>
      </c>
      <c r="B37" s="16"/>
      <c r="C37" s="16"/>
    </row>
    <row r="38" spans="1:3" x14ac:dyDescent="0.25">
      <c r="A38" s="2">
        <v>44566</v>
      </c>
      <c r="B38" s="16"/>
      <c r="C38" s="16"/>
    </row>
    <row r="39" spans="1:3" x14ac:dyDescent="0.25">
      <c r="A39" s="2">
        <v>44567</v>
      </c>
      <c r="B39" s="16"/>
      <c r="C39" s="16"/>
    </row>
    <row r="40" spans="1:3" x14ac:dyDescent="0.25">
      <c r="A40" s="2">
        <v>44568</v>
      </c>
      <c r="B40" s="16"/>
      <c r="C40" s="16"/>
    </row>
    <row r="41" spans="1:3" x14ac:dyDescent="0.25">
      <c r="A41" s="2">
        <v>44562</v>
      </c>
      <c r="B41" s="16"/>
      <c r="C41" s="16"/>
    </row>
    <row r="42" spans="1:3" x14ac:dyDescent="0.25">
      <c r="A42" s="2">
        <v>44571</v>
      </c>
      <c r="B42" s="16"/>
      <c r="C42" s="16"/>
    </row>
    <row r="43" spans="1:3" x14ac:dyDescent="0.25">
      <c r="A43" s="2">
        <v>44641</v>
      </c>
      <c r="B43" s="16"/>
      <c r="C43" s="16"/>
    </row>
    <row r="44" spans="1:3" x14ac:dyDescent="0.25">
      <c r="A44" s="2">
        <v>44661</v>
      </c>
      <c r="B44" s="16"/>
      <c r="C44" s="16"/>
    </row>
    <row r="45" spans="1:3" x14ac:dyDescent="0.25">
      <c r="A45" s="2">
        <v>44662</v>
      </c>
      <c r="B45" s="16"/>
      <c r="C45" s="16"/>
    </row>
    <row r="46" spans="1:3" x14ac:dyDescent="0.25">
      <c r="A46" s="2">
        <v>44663</v>
      </c>
      <c r="B46" s="16"/>
      <c r="C46" s="16"/>
    </row>
    <row r="47" spans="1:3" x14ac:dyDescent="0.25">
      <c r="A47" s="2">
        <v>44664</v>
      </c>
      <c r="B47" s="16"/>
      <c r="C47" s="16"/>
    </row>
    <row r="48" spans="1:3" x14ac:dyDescent="0.25">
      <c r="A48" s="2">
        <v>44665</v>
      </c>
      <c r="B48" s="16"/>
      <c r="C48" s="16"/>
    </row>
    <row r="49" spans="1:3" x14ac:dyDescent="0.25">
      <c r="A49" s="2">
        <v>44666</v>
      </c>
      <c r="B49" s="16"/>
      <c r="C49" s="16"/>
    </row>
    <row r="50" spans="1:3" x14ac:dyDescent="0.25">
      <c r="A50" s="2">
        <v>44668</v>
      </c>
      <c r="B50" s="16"/>
      <c r="C50" s="16"/>
    </row>
    <row r="51" spans="1:3" x14ac:dyDescent="0.25">
      <c r="A51" s="2">
        <v>44682</v>
      </c>
      <c r="B51" s="16"/>
      <c r="C51" s="16"/>
    </row>
    <row r="52" spans="1:3" x14ac:dyDescent="0.25">
      <c r="A52" s="2">
        <v>44711</v>
      </c>
      <c r="B52" s="16"/>
      <c r="C52" s="16"/>
    </row>
    <row r="53" spans="1:3" x14ac:dyDescent="0.25">
      <c r="A53" s="2">
        <v>44732</v>
      </c>
      <c r="B53" s="16"/>
      <c r="C53" s="16"/>
    </row>
    <row r="54" spans="1:3" x14ac:dyDescent="0.25">
      <c r="A54" s="2">
        <v>44739</v>
      </c>
      <c r="B54" s="16"/>
      <c r="C54" s="16"/>
    </row>
    <row r="55" spans="1:3" x14ac:dyDescent="0.25">
      <c r="A55" s="2">
        <v>44746</v>
      </c>
      <c r="B55" s="16"/>
      <c r="C55" s="16"/>
    </row>
    <row r="56" spans="1:3" x14ac:dyDescent="0.25">
      <c r="A56" s="2">
        <v>44762</v>
      </c>
      <c r="B56" s="16"/>
      <c r="C56" s="16"/>
    </row>
    <row r="57" spans="1:3" x14ac:dyDescent="0.25">
      <c r="A57" s="2">
        <v>44780</v>
      </c>
      <c r="B57" s="16"/>
      <c r="C57" s="16"/>
    </row>
    <row r="58" spans="1:3" x14ac:dyDescent="0.25">
      <c r="A58" s="2">
        <v>44788</v>
      </c>
      <c r="B58" s="16"/>
      <c r="C58" s="16"/>
    </row>
    <row r="59" spans="1:3" x14ac:dyDescent="0.25">
      <c r="A59" s="2">
        <v>44851</v>
      </c>
      <c r="B59" s="16"/>
      <c r="C59" s="16"/>
    </row>
    <row r="60" spans="1:3" x14ac:dyDescent="0.25">
      <c r="A60" s="2">
        <v>44872</v>
      </c>
      <c r="B60" s="16"/>
      <c r="C60" s="16"/>
    </row>
    <row r="61" spans="1:3" x14ac:dyDescent="0.25">
      <c r="A61" s="2">
        <v>44879</v>
      </c>
      <c r="B61" s="16"/>
      <c r="C61" s="16"/>
    </row>
    <row r="62" spans="1:3" x14ac:dyDescent="0.25">
      <c r="A62" s="2">
        <v>44903</v>
      </c>
      <c r="B62" s="16"/>
      <c r="C62" s="16"/>
    </row>
    <row r="63" spans="1:3" x14ac:dyDescent="0.25">
      <c r="A63" s="2">
        <v>44920</v>
      </c>
      <c r="B63" s="16"/>
      <c r="C63" s="16"/>
    </row>
    <row r="64" spans="1:3" x14ac:dyDescent="0.25">
      <c r="A64" s="2">
        <v>44927</v>
      </c>
      <c r="B64" s="16"/>
      <c r="C64" s="16"/>
    </row>
    <row r="65" spans="1:3" x14ac:dyDescent="0.25">
      <c r="A65" s="2">
        <v>44935</v>
      </c>
      <c r="B65" s="16"/>
      <c r="C65" s="16"/>
    </row>
    <row r="66" spans="1:3" x14ac:dyDescent="0.25">
      <c r="A66" s="2">
        <v>45005</v>
      </c>
      <c r="B66" s="16"/>
      <c r="C66" s="16"/>
    </row>
    <row r="67" spans="1:3" x14ac:dyDescent="0.25">
      <c r="A67" s="2">
        <v>45018</v>
      </c>
      <c r="B67" s="16"/>
      <c r="C67" s="16"/>
    </row>
    <row r="68" spans="1:3" x14ac:dyDescent="0.25">
      <c r="A68" s="2">
        <v>45019</v>
      </c>
      <c r="B68" s="16"/>
      <c r="C68" s="16"/>
    </row>
    <row r="69" spans="1:3" x14ac:dyDescent="0.25">
      <c r="A69" s="2">
        <v>45020</v>
      </c>
      <c r="B69" s="16"/>
      <c r="C69" s="16"/>
    </row>
    <row r="70" spans="1:3" x14ac:dyDescent="0.25">
      <c r="A70" s="2">
        <v>45021</v>
      </c>
      <c r="B70" s="16"/>
      <c r="C70" s="16"/>
    </row>
    <row r="71" spans="1:3" x14ac:dyDescent="0.25">
      <c r="A71" s="2">
        <v>45022</v>
      </c>
      <c r="B71" s="16"/>
      <c r="C71" s="16"/>
    </row>
    <row r="72" spans="1:3" x14ac:dyDescent="0.25">
      <c r="A72" s="2">
        <v>45023</v>
      </c>
      <c r="B72" s="16"/>
      <c r="C72" s="16"/>
    </row>
    <row r="73" spans="1:3" x14ac:dyDescent="0.25">
      <c r="A73" s="2">
        <v>45025</v>
      </c>
      <c r="B73" s="16"/>
      <c r="C73" s="16"/>
    </row>
    <row r="74" spans="1:3" x14ac:dyDescent="0.25">
      <c r="A74" s="2">
        <v>45047</v>
      </c>
      <c r="B74" s="16"/>
      <c r="C74" s="16"/>
    </row>
    <row r="75" spans="1:3" x14ac:dyDescent="0.25">
      <c r="A75" s="2">
        <v>45068</v>
      </c>
      <c r="B75" s="16"/>
      <c r="C75" s="16"/>
    </row>
    <row r="76" spans="1:3" x14ac:dyDescent="0.25">
      <c r="A76" s="2">
        <v>45089</v>
      </c>
      <c r="B76" s="16"/>
      <c r="C76" s="16"/>
    </row>
    <row r="77" spans="1:3" x14ac:dyDescent="0.25">
      <c r="A77" s="2">
        <v>45096</v>
      </c>
      <c r="B77" s="16"/>
      <c r="C77" s="16"/>
    </row>
    <row r="78" spans="1:3" x14ac:dyDescent="0.25">
      <c r="A78" s="2">
        <v>45110</v>
      </c>
      <c r="B78" s="16"/>
      <c r="C78" s="16"/>
    </row>
    <row r="79" spans="1:3" x14ac:dyDescent="0.25">
      <c r="A79" s="2">
        <v>45127</v>
      </c>
      <c r="B79" s="16"/>
      <c r="C79" s="16"/>
    </row>
    <row r="80" spans="1:3" x14ac:dyDescent="0.25">
      <c r="A80" s="2">
        <v>45145</v>
      </c>
      <c r="B80" s="16"/>
      <c r="C80" s="16"/>
    </row>
    <row r="81" spans="1:3" x14ac:dyDescent="0.25">
      <c r="A81" s="2">
        <v>45159</v>
      </c>
      <c r="B81" s="16"/>
      <c r="C81" s="16"/>
    </row>
    <row r="82" spans="1:3" x14ac:dyDescent="0.25">
      <c r="A82" s="2">
        <v>45215</v>
      </c>
      <c r="B82" s="16"/>
      <c r="C82" s="16"/>
    </row>
    <row r="83" spans="1:3" x14ac:dyDescent="0.25">
      <c r="A83" s="2">
        <v>45236</v>
      </c>
      <c r="B83" s="16"/>
      <c r="C83" s="16"/>
    </row>
    <row r="84" spans="1:3" x14ac:dyDescent="0.25">
      <c r="A84" s="2">
        <v>45243</v>
      </c>
      <c r="B84" s="16"/>
      <c r="C84" s="16"/>
    </row>
    <row r="85" spans="1:3" x14ac:dyDescent="0.25">
      <c r="A85" s="2">
        <v>45268</v>
      </c>
      <c r="B85" s="16"/>
      <c r="C85" s="16"/>
    </row>
    <row r="86" spans="1:3" x14ac:dyDescent="0.25">
      <c r="A86" s="2">
        <v>45285</v>
      </c>
      <c r="B86" s="16"/>
      <c r="C86" s="16"/>
    </row>
    <row r="87" spans="1:3" x14ac:dyDescent="0.25">
      <c r="A87" s="2">
        <v>45292</v>
      </c>
      <c r="B87" s="16"/>
      <c r="C87" s="16"/>
    </row>
    <row r="88" spans="1:3" x14ac:dyDescent="0.25">
      <c r="A88" s="2">
        <v>45299</v>
      </c>
      <c r="B88" s="16"/>
      <c r="C88" s="16"/>
    </row>
    <row r="89" spans="1:3" x14ac:dyDescent="0.25">
      <c r="A89" s="2">
        <v>45376</v>
      </c>
      <c r="B89" s="16"/>
      <c r="C89" s="16"/>
    </row>
    <row r="90" spans="1:3" x14ac:dyDescent="0.25">
      <c r="A90" s="2">
        <v>45375</v>
      </c>
      <c r="B90" s="16"/>
      <c r="C90" s="16"/>
    </row>
    <row r="91" spans="1:3" x14ac:dyDescent="0.25">
      <c r="A91" s="2">
        <v>45376</v>
      </c>
      <c r="B91" s="16"/>
      <c r="C91" s="16"/>
    </row>
    <row r="92" spans="1:3" x14ac:dyDescent="0.25">
      <c r="A92" s="2">
        <v>45377</v>
      </c>
      <c r="B92" s="16"/>
      <c r="C92" s="16"/>
    </row>
    <row r="93" spans="1:3" x14ac:dyDescent="0.25">
      <c r="A93" s="2">
        <v>45378</v>
      </c>
      <c r="B93" s="16"/>
      <c r="C93" s="16"/>
    </row>
    <row r="94" spans="1:3" x14ac:dyDescent="0.25">
      <c r="A94" s="2">
        <v>45379</v>
      </c>
      <c r="B94" s="16"/>
      <c r="C94" s="16"/>
    </row>
    <row r="95" spans="1:3" x14ac:dyDescent="0.25">
      <c r="A95" s="2">
        <v>45380</v>
      </c>
      <c r="B95" s="16"/>
      <c r="C95" s="16"/>
    </row>
    <row r="96" spans="1:3" x14ac:dyDescent="0.25">
      <c r="A96" s="2">
        <v>45382</v>
      </c>
      <c r="B96" s="16"/>
      <c r="C96" s="16"/>
    </row>
    <row r="97" spans="1:4" x14ac:dyDescent="0.25">
      <c r="A97" s="2">
        <v>45413</v>
      </c>
      <c r="B97" s="16"/>
      <c r="C97" s="16"/>
    </row>
    <row r="98" spans="1:4" x14ac:dyDescent="0.25">
      <c r="A98" s="2">
        <v>45425</v>
      </c>
      <c r="B98" s="16"/>
      <c r="C98" s="16"/>
    </row>
    <row r="99" spans="1:4" x14ac:dyDescent="0.25">
      <c r="A99" s="2">
        <v>45446</v>
      </c>
      <c r="B99" s="16"/>
      <c r="C99" s="16"/>
    </row>
    <row r="100" spans="1:4" x14ac:dyDescent="0.25">
      <c r="A100" s="2">
        <v>45453</v>
      </c>
      <c r="B100" s="16"/>
      <c r="C100" s="16"/>
    </row>
    <row r="101" spans="1:4" x14ac:dyDescent="0.25">
      <c r="A101" s="2">
        <v>45474</v>
      </c>
      <c r="B101" s="16"/>
      <c r="C101" s="16"/>
    </row>
    <row r="102" spans="1:4" x14ac:dyDescent="0.25">
      <c r="A102" s="2">
        <v>45493</v>
      </c>
      <c r="B102" s="16"/>
      <c r="C102" s="16"/>
    </row>
    <row r="103" spans="1:4" x14ac:dyDescent="0.25">
      <c r="A103" s="2">
        <v>45511</v>
      </c>
      <c r="B103" s="16"/>
      <c r="C103" s="16"/>
    </row>
    <row r="104" spans="1:4" x14ac:dyDescent="0.25">
      <c r="A104" s="2">
        <v>45523</v>
      </c>
      <c r="B104" s="16"/>
      <c r="C104" s="16"/>
    </row>
    <row r="105" spans="1:4" x14ac:dyDescent="0.25">
      <c r="A105" s="2">
        <v>45579</v>
      </c>
      <c r="B105" s="16"/>
      <c r="C105" s="16"/>
    </row>
    <row r="106" spans="1:4" x14ac:dyDescent="0.25">
      <c r="A106" s="2">
        <v>45600</v>
      </c>
      <c r="B106" s="16"/>
      <c r="C106" s="16"/>
    </row>
    <row r="107" spans="1:4" x14ac:dyDescent="0.25">
      <c r="A107" s="2">
        <v>45607</v>
      </c>
      <c r="B107" s="16"/>
      <c r="C107" s="16"/>
    </row>
    <row r="108" spans="1:4" x14ac:dyDescent="0.25">
      <c r="A108" s="2">
        <v>45634</v>
      </c>
      <c r="B108" s="16"/>
      <c r="C108" s="16"/>
      <c r="D108" s="22">
        <v>45999</v>
      </c>
    </row>
    <row r="109" spans="1:4" x14ac:dyDescent="0.25">
      <c r="A109" s="3">
        <v>45651</v>
      </c>
      <c r="B109" s="3"/>
      <c r="C109" s="3"/>
      <c r="D109" s="22"/>
    </row>
    <row r="110" spans="1:4" x14ac:dyDescent="0.25">
      <c r="A110" s="3">
        <v>45658</v>
      </c>
      <c r="B110" s="3"/>
      <c r="C110" s="3"/>
      <c r="D110" s="22"/>
    </row>
    <row r="111" spans="1:4" x14ac:dyDescent="0.25">
      <c r="A111" s="3">
        <v>45663</v>
      </c>
      <c r="B111" s="3"/>
      <c r="C111" s="3"/>
      <c r="D111" s="22"/>
    </row>
    <row r="112" spans="1:4" x14ac:dyDescent="0.25">
      <c r="A112" s="3">
        <v>45740</v>
      </c>
      <c r="B112" s="3"/>
      <c r="C112" s="3"/>
      <c r="D112" s="22"/>
    </row>
    <row r="113" spans="1:4" x14ac:dyDescent="0.25">
      <c r="A113" s="3">
        <v>45760</v>
      </c>
      <c r="B113" s="3"/>
      <c r="C113" s="3"/>
      <c r="D113" s="22">
        <v>46016</v>
      </c>
    </row>
    <row r="114" spans="1:4" x14ac:dyDescent="0.25">
      <c r="A114" s="3">
        <v>45761</v>
      </c>
      <c r="B114" s="3"/>
      <c r="C114" s="3"/>
      <c r="D114" s="22"/>
    </row>
    <row r="115" spans="1:4" x14ac:dyDescent="0.25">
      <c r="A115" s="3">
        <v>45762</v>
      </c>
      <c r="B115" s="3"/>
      <c r="C115" s="3"/>
      <c r="D115" s="22"/>
    </row>
    <row r="116" spans="1:4" x14ac:dyDescent="0.25">
      <c r="A116" s="3">
        <v>45763</v>
      </c>
      <c r="B116" s="3"/>
      <c r="C116" s="3"/>
      <c r="D116" s="22"/>
    </row>
    <row r="117" spans="1:4" x14ac:dyDescent="0.25">
      <c r="A117" s="3">
        <v>45764</v>
      </c>
      <c r="B117" s="3"/>
      <c r="C117" s="3"/>
      <c r="D117" s="22"/>
    </row>
    <row r="118" spans="1:4" x14ac:dyDescent="0.25">
      <c r="A118" s="3">
        <v>45765</v>
      </c>
      <c r="B118" s="3"/>
      <c r="C118" s="3"/>
      <c r="D118" s="22">
        <v>46023</v>
      </c>
    </row>
    <row r="119" spans="1:4" x14ac:dyDescent="0.25">
      <c r="A119" s="3">
        <v>45767</v>
      </c>
      <c r="B119" s="3"/>
      <c r="C119" s="3"/>
      <c r="D119" s="22"/>
    </row>
    <row r="120" spans="1:4" x14ac:dyDescent="0.25">
      <c r="A120" s="3">
        <v>45778</v>
      </c>
      <c r="B120" s="3"/>
      <c r="C120" s="3"/>
      <c r="D120" s="22"/>
    </row>
    <row r="121" spans="1:4" x14ac:dyDescent="0.25">
      <c r="A121" s="3">
        <v>45810</v>
      </c>
      <c r="B121" s="3"/>
      <c r="C121" s="3"/>
      <c r="D121" s="22"/>
    </row>
    <row r="122" spans="1:4" x14ac:dyDescent="0.25">
      <c r="A122" s="3">
        <v>45831</v>
      </c>
      <c r="B122" s="3"/>
      <c r="C122" s="3"/>
      <c r="D122" s="22"/>
    </row>
    <row r="123" spans="1:4" x14ac:dyDescent="0.25">
      <c r="A123" s="3">
        <v>45838</v>
      </c>
      <c r="B123" s="3"/>
      <c r="C123" s="3"/>
      <c r="D123" s="22"/>
    </row>
    <row r="124" spans="1:4" x14ac:dyDescent="0.25">
      <c r="A124" s="3">
        <v>45838</v>
      </c>
      <c r="B124" s="3"/>
      <c r="C124" s="3"/>
      <c r="D124" s="22"/>
    </row>
    <row r="125" spans="1:4" x14ac:dyDescent="0.25">
      <c r="A125" s="3">
        <v>45858</v>
      </c>
      <c r="B125" s="3"/>
      <c r="C125" s="3"/>
      <c r="D125" s="22">
        <v>46034</v>
      </c>
    </row>
    <row r="126" spans="1:4" x14ac:dyDescent="0.25">
      <c r="A126" s="3">
        <v>45876</v>
      </c>
      <c r="B126" s="3"/>
      <c r="C126" s="3"/>
    </row>
    <row r="127" spans="1:4" x14ac:dyDescent="0.25">
      <c r="A127" s="3">
        <v>45887</v>
      </c>
      <c r="B127" s="3"/>
      <c r="C127" s="3"/>
    </row>
    <row r="128" spans="1:4" x14ac:dyDescent="0.25">
      <c r="A128" s="3">
        <v>45943</v>
      </c>
      <c r="B128" s="3"/>
      <c r="C128" s="3"/>
    </row>
    <row r="129" spans="1:8" x14ac:dyDescent="0.25">
      <c r="A129" s="3">
        <v>45964</v>
      </c>
      <c r="B129" s="3"/>
      <c r="C129" s="3"/>
    </row>
    <row r="130" spans="1:8" x14ac:dyDescent="0.25">
      <c r="A130" s="3">
        <v>45978</v>
      </c>
      <c r="B130" s="3"/>
      <c r="C130" s="3"/>
    </row>
    <row r="131" spans="1:8" x14ac:dyDescent="0.25">
      <c r="A131" s="3">
        <v>45999</v>
      </c>
      <c r="B131" s="3"/>
      <c r="C131" s="3"/>
    </row>
    <row r="132" spans="1:8" x14ac:dyDescent="0.25">
      <c r="A132" s="3">
        <v>46016</v>
      </c>
      <c r="B132" s="3"/>
      <c r="C132" s="3"/>
    </row>
    <row r="133" spans="1:8" x14ac:dyDescent="0.25">
      <c r="A133" s="3">
        <v>46023</v>
      </c>
      <c r="B133" s="3"/>
      <c r="C133" s="3"/>
    </row>
    <row r="134" spans="1:8" x14ac:dyDescent="0.25">
      <c r="A134" s="3">
        <v>46034</v>
      </c>
      <c r="B134" s="3"/>
      <c r="C134" s="3"/>
    </row>
    <row r="135" spans="1:8" x14ac:dyDescent="0.25">
      <c r="A135" s="3">
        <v>46104</v>
      </c>
      <c r="B135" s="3"/>
      <c r="C135" s="3"/>
    </row>
    <row r="136" spans="1:8" x14ac:dyDescent="0.25">
      <c r="A136" s="3">
        <v>46110</v>
      </c>
      <c r="B136" s="3"/>
      <c r="C136" s="3"/>
    </row>
    <row r="137" spans="1:8" x14ac:dyDescent="0.25">
      <c r="A137" s="3">
        <v>46111</v>
      </c>
      <c r="B137" s="3"/>
      <c r="C137" s="3"/>
    </row>
    <row r="138" spans="1:8" x14ac:dyDescent="0.25">
      <c r="A138" s="3">
        <v>46112</v>
      </c>
      <c r="B138" s="3"/>
      <c r="C138" s="3"/>
    </row>
    <row r="139" spans="1:8" x14ac:dyDescent="0.25">
      <c r="A139" s="3">
        <v>46113</v>
      </c>
      <c r="B139" s="3"/>
      <c r="C139" s="3"/>
    </row>
    <row r="140" spans="1:8" x14ac:dyDescent="0.25">
      <c r="A140" s="3">
        <v>46114</v>
      </c>
      <c r="B140" s="3"/>
      <c r="C140" s="3"/>
    </row>
    <row r="141" spans="1:8" x14ac:dyDescent="0.25">
      <c r="A141" s="3">
        <v>46115</v>
      </c>
      <c r="B141" s="3"/>
      <c r="C141" s="3"/>
      <c r="G141" s="12" t="s">
        <v>163</v>
      </c>
    </row>
    <row r="142" spans="1:8" x14ac:dyDescent="0.25">
      <c r="A142" s="3">
        <v>46117</v>
      </c>
      <c r="B142" s="3"/>
      <c r="C142" s="3"/>
    </row>
    <row r="143" spans="1:8" x14ac:dyDescent="0.25">
      <c r="A143" s="3">
        <v>46143</v>
      </c>
      <c r="B143" s="3"/>
      <c r="C143" s="3"/>
      <c r="F143" s="22">
        <v>44918</v>
      </c>
      <c r="G143" s="22">
        <v>44929</v>
      </c>
      <c r="H143">
        <f>+NETWORKDAYS.INTL(F143,G143,1,$A$3:$A$156)</f>
        <v>8</v>
      </c>
    </row>
    <row r="144" spans="1:8" x14ac:dyDescent="0.25">
      <c r="A144" s="3">
        <v>46160</v>
      </c>
      <c r="B144" s="3"/>
      <c r="C144" s="3"/>
    </row>
    <row r="145" spans="1:8" x14ac:dyDescent="0.25">
      <c r="A145" s="3">
        <v>46181</v>
      </c>
      <c r="B145" s="3"/>
      <c r="C145" s="3"/>
    </row>
    <row r="146" spans="1:8" x14ac:dyDescent="0.25">
      <c r="A146" s="3">
        <v>46188</v>
      </c>
      <c r="B146" s="3"/>
      <c r="C146" s="3"/>
    </row>
    <row r="147" spans="1:8" x14ac:dyDescent="0.25">
      <c r="A147" s="3">
        <v>46202</v>
      </c>
      <c r="B147" s="3"/>
      <c r="C147" s="3"/>
      <c r="F147" s="21">
        <v>44918</v>
      </c>
      <c r="G147" s="23" t="s">
        <v>164</v>
      </c>
      <c r="H147" t="e">
        <f>+NETWORKDAYS.INTL(F147,G147,1,$A$3:$A$156)</f>
        <v>#VALUE!</v>
      </c>
    </row>
    <row r="148" spans="1:8" x14ac:dyDescent="0.25">
      <c r="A148" s="3">
        <v>46223</v>
      </c>
      <c r="B148" s="3"/>
      <c r="C148" s="3"/>
    </row>
    <row r="149" spans="1:8" x14ac:dyDescent="0.25">
      <c r="A149" s="3">
        <v>46241</v>
      </c>
      <c r="B149" s="3"/>
      <c r="C149" s="3"/>
      <c r="F149" s="22"/>
    </row>
    <row r="150" spans="1:8" x14ac:dyDescent="0.25">
      <c r="A150" s="3">
        <v>46251</v>
      </c>
      <c r="B150" s="3"/>
      <c r="C150" s="3"/>
    </row>
    <row r="151" spans="1:8" x14ac:dyDescent="0.25">
      <c r="A151" s="3">
        <v>46307</v>
      </c>
      <c r="B151" s="3"/>
      <c r="C151" s="3"/>
    </row>
    <row r="152" spans="1:8" x14ac:dyDescent="0.25">
      <c r="A152" s="3">
        <v>46328</v>
      </c>
      <c r="B152" s="3"/>
      <c r="C152" s="3"/>
    </row>
    <row r="153" spans="1:8" x14ac:dyDescent="0.25">
      <c r="A153" s="3">
        <v>46342</v>
      </c>
      <c r="B153" s="3"/>
      <c r="C153" s="3"/>
    </row>
    <row r="154" spans="1:8" x14ac:dyDescent="0.25">
      <c r="A154" s="3">
        <v>46364</v>
      </c>
      <c r="B154" s="3"/>
      <c r="C154" s="3"/>
    </row>
    <row r="155" spans="1:8" x14ac:dyDescent="0.25">
      <c r="A155" s="3">
        <v>46381</v>
      </c>
      <c r="B155" s="3"/>
      <c r="C155" s="3"/>
    </row>
    <row r="156" spans="1:8" x14ac:dyDescent="0.25">
      <c r="A156" s="3">
        <v>46388</v>
      </c>
      <c r="B156" s="3"/>
      <c r="C156" s="3"/>
    </row>
    <row r="157" spans="1:8" x14ac:dyDescent="0.25">
      <c r="A157" s="3">
        <v>46398</v>
      </c>
      <c r="B157" s="3"/>
      <c r="C157" s="3"/>
    </row>
    <row r="158" spans="1:8" x14ac:dyDescent="0.25">
      <c r="A158" s="3">
        <v>46468</v>
      </c>
      <c r="B158" s="3"/>
      <c r="C158" s="3"/>
    </row>
    <row r="159" spans="1:8" x14ac:dyDescent="0.25">
      <c r="A159" s="3">
        <v>46471</v>
      </c>
      <c r="B159" s="3"/>
      <c r="C159" s="3"/>
    </row>
    <row r="160" spans="1:8" x14ac:dyDescent="0.25">
      <c r="A160" s="3">
        <v>46472</v>
      </c>
      <c r="B160" s="3"/>
      <c r="C160" s="3"/>
    </row>
    <row r="161" spans="1:3" x14ac:dyDescent="0.25">
      <c r="A161" s="3">
        <v>46508</v>
      </c>
      <c r="B161" s="3"/>
      <c r="C161" s="3"/>
    </row>
    <row r="162" spans="1:3" x14ac:dyDescent="0.25">
      <c r="A162" s="22">
        <v>46517</v>
      </c>
    </row>
    <row r="163" spans="1:3" x14ac:dyDescent="0.25">
      <c r="A163" s="22">
        <v>46538</v>
      </c>
    </row>
    <row r="164" spans="1:3" x14ac:dyDescent="0.25">
      <c r="A164" s="22">
        <v>46545</v>
      </c>
    </row>
    <row r="165" spans="1:3" x14ac:dyDescent="0.25">
      <c r="A165" s="22">
        <v>46573</v>
      </c>
    </row>
    <row r="166" spans="1:3" x14ac:dyDescent="0.25">
      <c r="A166" s="22">
        <v>46588</v>
      </c>
    </row>
    <row r="167" spans="1:3" x14ac:dyDescent="0.25">
      <c r="A167" s="22">
        <v>46606</v>
      </c>
    </row>
    <row r="168" spans="1:3" x14ac:dyDescent="0.25">
      <c r="A168" s="22">
        <v>46615</v>
      </c>
    </row>
    <row r="169" spans="1:3" x14ac:dyDescent="0.25">
      <c r="A169" s="22">
        <v>46678</v>
      </c>
    </row>
    <row r="170" spans="1:3" x14ac:dyDescent="0.25">
      <c r="A170" s="22">
        <v>46692</v>
      </c>
    </row>
    <row r="171" spans="1:3" x14ac:dyDescent="0.25">
      <c r="A171" s="22">
        <v>46706</v>
      </c>
    </row>
    <row r="172" spans="1:3" x14ac:dyDescent="0.25">
      <c r="A172" s="22">
        <v>46729</v>
      </c>
    </row>
    <row r="173" spans="1:3" x14ac:dyDescent="0.25">
      <c r="A173" s="22">
        <v>46746</v>
      </c>
    </row>
    <row r="174" spans="1:3" x14ac:dyDescent="0.25">
      <c r="A174" s="22">
        <v>46753</v>
      </c>
    </row>
    <row r="175" spans="1:3" x14ac:dyDescent="0.25">
      <c r="A175" s="22">
        <v>46762</v>
      </c>
    </row>
  </sheetData>
  <dataValidations count="2">
    <dataValidation type="custom" allowBlank="1" showInputMessage="1" showErrorMessage="1" error="dgsd" sqref="G149" xr:uid="{00000000-0002-0000-0200-000000000000}">
      <formula1>G149=8</formula1>
    </dataValidation>
    <dataValidation type="custom" allowBlank="1" showInputMessage="1" showErrorMessage="1" sqref="F147:G147" xr:uid="{00000000-0002-0000-0200-000001000000}">
      <formula1>$E142="No"</formula1>
    </dataValidation>
  </dataValidation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128377A254A304CB7490D6FCF75CDC6" ma:contentTypeVersion="12" ma:contentTypeDescription="Crear nuevo documento." ma:contentTypeScope="" ma:versionID="733096d5017a4f177dfb99cfcc9bd59f">
  <xsd:schema xmlns:xsd="http://www.w3.org/2001/XMLSchema" xmlns:xs="http://www.w3.org/2001/XMLSchema" xmlns:p="http://schemas.microsoft.com/office/2006/metadata/properties" xmlns:ns2="eed103c6-9722-4dd8-b803-a32f252749c8" xmlns:ns3="71eda282-a582-4f70-9a36-2eb874310028" targetNamespace="http://schemas.microsoft.com/office/2006/metadata/properties" ma:root="true" ma:fieldsID="67be44a19bf2f024144fa140536ca645" ns2:_="" ns3:_="">
    <xsd:import namespace="eed103c6-9722-4dd8-b803-a32f252749c8"/>
    <xsd:import namespace="71eda282-a582-4f70-9a36-2eb8743100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103c6-9722-4dd8-b803-a32f252749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d6bc7a4c-92c2-4ed7-be9f-085aae8723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eda282-a582-4f70-9a36-2eb87431002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f4a02e5-ea3b-49a0-8fff-daf975cc8953}" ma:internalName="TaxCatchAll" ma:showField="CatchAllData" ma:web="71eda282-a582-4f70-9a36-2eb8743100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d103c6-9722-4dd8-b803-a32f252749c8">
      <Terms xmlns="http://schemas.microsoft.com/office/infopath/2007/PartnerControls"/>
    </lcf76f155ced4ddcb4097134ff3c332f>
    <TaxCatchAll xmlns="71eda282-a582-4f70-9a36-2eb874310028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CC817E81-F439-4A67-8B98-7C671BF1FC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262F10-EF0E-487F-A790-E2D8A8C24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d103c6-9722-4dd8-b803-a32f252749c8"/>
    <ds:schemaRef ds:uri="71eda282-a582-4f70-9a36-2eb8743100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E08B45-5442-45FE-9EC7-AE99C06573A6}">
  <ds:schemaRefs>
    <ds:schemaRef ds:uri="http://www.w3.org/XML/1998/namespace"/>
    <ds:schemaRef ds:uri="71eda282-a582-4f70-9a36-2eb874310028"/>
    <ds:schemaRef ds:uri="http://schemas.openxmlformats.org/package/2006/metadata/core-properties"/>
    <ds:schemaRef ds:uri="http://purl.org/dc/elements/1.1/"/>
    <ds:schemaRef ds:uri="eed103c6-9722-4dd8-b803-a32f252749c8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89575026-041B-4DA5-AC76-05357E149D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Base</vt:lpstr>
      <vt:lpstr>Lista</vt:lpstr>
      <vt:lpstr>Hoja1</vt:lpstr>
      <vt:lpstr>Hoja3</vt:lpstr>
      <vt:lpstr>Festivos</vt:lpstr>
      <vt:lpstr>Seleccione…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CASTILLO GAMA ERIKA KATHERINE</dc:creator>
  <cp:keywords/>
  <dc:description/>
  <cp:lastModifiedBy>Novedades Trabajadores</cp:lastModifiedBy>
  <cp:revision/>
  <dcterms:created xsi:type="dcterms:W3CDTF">2022-08-29T14:01:20Z</dcterms:created>
  <dcterms:modified xsi:type="dcterms:W3CDTF">2026-10-07T15:34:04Z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0x010100D128377A254A304CB7490D6FCF75CDC6</vt:lpwstr>
  </property>
  <property fmtid="{D5CDD505-2E9C-101B-9397-08002B2CF9AE}" pid="3" name="MediaServiceImageTags">
    <vt:lpwstr/>
  </property>
</Properties>
</file>