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codeName="ThisWorkbook" hidePivotFieldList="1"/>
  <bookViews>
    <workbookView xWindow="65416" yWindow="65416" windowWidth="29040" windowHeight="15840" tabRatio="976" firstSheet="1" activeTab="1"/>
  </bookViews>
  <sheets>
    <sheet name="Información modelo facultades" sheetId="43" state="hidden" r:id="rId1"/>
    <sheet name="HORARIO " sheetId="73" r:id="rId2"/>
    <sheet name="Hoja6" sheetId="72" state="hidden" r:id="rId3"/>
    <sheet name="Listado de salones" sheetId="65" state="hidden" r:id="rId4"/>
    <sheet name="Hoja8" sheetId="69" state="hidden" r:id="rId5"/>
    <sheet name="Hoja1" sheetId="70" state="hidden" r:id="rId6"/>
    <sheet name="Hoja3" sheetId="59" state="hidden" r:id="rId7"/>
    <sheet name="Fechas" sheetId="56" state="hidden" r:id="rId8"/>
    <sheet name="Edificio-salón" sheetId="33" state="hidden" r:id="rId9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8" hidden="1">'Edificio-salón'!$A$1:$C$270</definedName>
    <definedName name="_xlnm._FilterDatabase" localSheetId="7" hidden="1">'Fechas'!$B$1:$C$177</definedName>
    <definedName name="_xlnm._FilterDatabase" localSheetId="3" hidden="1">'Listado de salones'!$B$2:$D$163</definedName>
    <definedName name="Capacidad">'[1]Base'!$P$2:$Q$22</definedName>
    <definedName name="cs">'[2]Base'!$F$3:$F$13</definedName>
    <definedName name="Der">'[1]Base'!$B$3</definedName>
    <definedName name="Derecho">'[3]Base'!$C$3:$C$14</definedName>
    <definedName name="Economía">'[4]Base'!$B$11</definedName>
    <definedName name="ED">'[1]Base'!$P$3:$P$12</definedName>
    <definedName name="FECHAS">'Fechas'!$B$1:$C$177</definedName>
    <definedName name="HoraFinal">'[5]Base'!$X$3:$X$14</definedName>
    <definedName name="HoraInicial">'[5]Base'!$W$3:$W$14</definedName>
    <definedName name="Modalidad">'[4]Base'!$N$3:$N$4</definedName>
    <definedName name="Patrimonio">'[6]Base'!$B$5:$B$6</definedName>
    <definedName name="PC">'[7]Base'!$P$3:$P$12</definedName>
    <definedName name="Trasmisión">'[3]Base'!$S$3:$S$4</definedName>
  </definedNames>
  <calcPr calcId="191028"/>
  <pivotCaches>
    <pivotCache cacheId="0" r:id="rId10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<sst xmlns="http://schemas.openxmlformats.org/spreadsheetml/2006/main" count="2309" uniqueCount="710">
  <si>
    <t>FACULTAD</t>
  </si>
  <si>
    <t>MODALIDAD</t>
  </si>
  <si>
    <t>DESCRIPCIÓN MODELO A UTILIZAR</t>
  </si>
  <si>
    <t>Educación</t>
  </si>
  <si>
    <t>Posgrado</t>
  </si>
  <si>
    <t>Observaciones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Las clases relacionadas en el formato enviado por la facultad inician a la 7:00 am, es decir no se utilizo la franja adicional de 06:00 a 08:00.                                                            2. Al revisar la programación se encuentran asignaciones del mismo espacio a eventos diferentes en el mismo día y horario, se solicita ajuste a la facultad.</t>
  </si>
  <si>
    <t>Economía</t>
  </si>
  <si>
    <t>Pregrado</t>
  </si>
  <si>
    <t>Hotelería</t>
  </si>
  <si>
    <t>Ciencias Sociales</t>
  </si>
  <si>
    <t>Comunicación Social</t>
  </si>
  <si>
    <t>Contaduría</t>
  </si>
  <si>
    <t>Admón. de empresas</t>
  </si>
  <si>
    <t>Patrimonio Cultural</t>
  </si>
  <si>
    <t>Finanzas</t>
  </si>
  <si>
    <t>Pregrado y Posgrado</t>
  </si>
  <si>
    <t>Derecho</t>
  </si>
  <si>
    <t>Observaciones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Las clases relacionadas en el formato enviado por la facultad inician a la 7:00 am, es decir no se utilizo la franja adicional de 06:00 a 08:00.                                                            2. Al revisar la programación no se encuentran asignaciones del mismo espacio a eventos diferentes en el mismo día y horario.</t>
  </si>
  <si>
    <t>Depto. Matemáticas</t>
  </si>
  <si>
    <t>Observaciones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Las clases relacionadas en el formato enviado por la facultad inician a la 9:00 am, es decir no se utilizo la franja adicional de 06:00 a 08:00.                                                            2. Al revisar la programación no se encuentran asignaciones del mismo espacio a eventos diferentes en el mismo día y horario.</t>
  </si>
  <si>
    <t>PENSUM 2021-01</t>
  </si>
  <si>
    <t>PRIMER SEMESTRE</t>
  </si>
  <si>
    <t>CÓDIGO</t>
  </si>
  <si>
    <t>No. CRÉDITOS</t>
  </si>
  <si>
    <t>ASIGNATURA</t>
  </si>
  <si>
    <t>GRUPO</t>
  </si>
  <si>
    <t>CÁTEDRA</t>
  </si>
  <si>
    <t>PROFESOR</t>
  </si>
  <si>
    <t>LUNES</t>
  </si>
  <si>
    <t xml:space="preserve">MARTES </t>
  </si>
  <si>
    <t>*
 MIÉRCOLES</t>
  </si>
  <si>
    <t>JUEVES</t>
  </si>
  <si>
    <t>VIERNES</t>
  </si>
  <si>
    <t>SÁBADO</t>
  </si>
  <si>
    <t>EVENTOS 
DE LA FACULTAD</t>
  </si>
  <si>
    <t>9-11</t>
  </si>
  <si>
    <t>EC0971</t>
  </si>
  <si>
    <t>IDEAS
 POLÍTICAS</t>
  </si>
  <si>
    <t>001B</t>
  </si>
  <si>
    <t>CÁTEDRA
A-Z</t>
  </si>
  <si>
    <t>ENRIQUE 
FERRER</t>
  </si>
  <si>
    <t>EC1105</t>
  </si>
  <si>
    <t>ÉTICA Y COMPETENCIA CIUDADANAS</t>
  </si>
  <si>
    <t>FRANCISCO
 DÍAZ</t>
  </si>
  <si>
    <t xml:space="preserve">
EC1106</t>
  </si>
  <si>
    <t>INTRODUCCIÓN
 A LA ECONOMÍA I</t>
  </si>
  <si>
    <t xml:space="preserve">001B
</t>
  </si>
  <si>
    <t>JUAN PABLO 
HERRERA
CAROL
MARTINEZ</t>
  </si>
  <si>
    <t>EC0974</t>
  </si>
  <si>
    <t>ECONOMÍA 
COLOMBIANA</t>
  </si>
  <si>
    <t>CÁTEDRA 
A-Z</t>
  </si>
  <si>
    <t>MIGUEL 
MEDELLIN
CAROL
MARTINEZ</t>
  </si>
  <si>
    <t>COMUNIDAD
A-Z</t>
  </si>
  <si>
    <t>LUCÍA 
MONTOYA</t>
  </si>
  <si>
    <t xml:space="preserve">101B
</t>
  </si>
  <si>
    <t>EC1109</t>
  </si>
  <si>
    <t>PENSAMIENTO CRÍTICO Y ARGUMENTACIÓN I</t>
  </si>
  <si>
    <t>ANDRÉS
 GARCÍA 
TRUJILLO</t>
  </si>
  <si>
    <t>EC0975</t>
  </si>
  <si>
    <t>MATEMÁTICAS I</t>
  </si>
  <si>
    <t>PRECÁLCULO
A-Z</t>
  </si>
  <si>
    <t>EDWIN
MUÑOZ</t>
  </si>
  <si>
    <t>101B</t>
  </si>
  <si>
    <t>MATEMÁTICAS I
A-Z</t>
  </si>
  <si>
    <t>SANTIAGO 
PÉREZ</t>
  </si>
  <si>
    <t>201B</t>
  </si>
  <si>
    <t>ROY
 ALEJANDRO 
GÓMEZ</t>
  </si>
  <si>
    <t>EC1041</t>
  </si>
  <si>
    <t>INGLÉS I</t>
  </si>
  <si>
    <t>SEGUNDO SEMESTRE</t>
  </si>
  <si>
    <t>EC1107</t>
  </si>
  <si>
    <t>INSTITUCIONES
 POLÍTICAS DE COLOMBIA</t>
  </si>
  <si>
    <t>002B</t>
  </si>
  <si>
    <t>CARLOS 
GECHEM</t>
  </si>
  <si>
    <t>EC1110</t>
  </si>
  <si>
    <t>INTRODUCCIÓN
 A LA ECONOMÍA II</t>
  </si>
  <si>
    <t>ANDRÉS
CAMACHO
*SANTIAGO ROJAS</t>
  </si>
  <si>
    <t>EC1111</t>
  </si>
  <si>
    <t>ÁLGEBRA 
LINEAL</t>
  </si>
  <si>
    <t xml:space="preserve">002B
</t>
  </si>
  <si>
    <t xml:space="preserve">
CÁTEDRA
A-L
</t>
  </si>
  <si>
    <t xml:space="preserve">102B
</t>
  </si>
  <si>
    <t xml:space="preserve">
CÁTEDRA
M-Z
</t>
  </si>
  <si>
    <t>MARGUI 
ROMERO</t>
  </si>
  <si>
    <t xml:space="preserve">202B
</t>
  </si>
  <si>
    <t>CATEDA
A-Z</t>
  </si>
  <si>
    <t>EC1112</t>
  </si>
  <si>
    <t xml:space="preserve">
MATEMÁTICAS II
</t>
  </si>
  <si>
    <t xml:space="preserve">002B
</t>
  </si>
  <si>
    <t>OLGA
 ESCOBAR</t>
  </si>
  <si>
    <t xml:space="preserve">
CÁTEDRA
del 21 al 40 de la lista</t>
  </si>
  <si>
    <t>ELIANA
BARRIGA</t>
  </si>
  <si>
    <t xml:space="preserve">EC1113
</t>
  </si>
  <si>
    <t>INTRODUCCIÓN A LA CONTABILIDAD</t>
  </si>
  <si>
    <t>102B</t>
  </si>
  <si>
    <t>LUIS CARLOS 
MINGAN ROJAS</t>
  </si>
  <si>
    <t>NESTOR
 HIDALGO</t>
  </si>
  <si>
    <t>EC1108</t>
  </si>
  <si>
    <t>PENSAMIENTO CRÍTICO
 Y ARGUMENTACIÓN II</t>
  </si>
  <si>
    <t>MAURICIO AVELLA</t>
  </si>
  <si>
    <t>NATASHA
AVENDAÑO</t>
  </si>
  <si>
    <t>EC1114</t>
  </si>
  <si>
    <t>INGLÉS II</t>
  </si>
  <si>
    <t>TERCER SEMESTRE</t>
  </si>
  <si>
    <t>* 
MIÉRCOLES</t>
  </si>
  <si>
    <t xml:space="preserve">EC1115
</t>
  </si>
  <si>
    <t>CONSTITUCIONAL COLOMBIANO</t>
  </si>
  <si>
    <t>003B</t>
  </si>
  <si>
    <t>CÉSAR
VALLEJO</t>
  </si>
  <si>
    <t xml:space="preserve">ANDREA CRISTINA ROBLES </t>
  </si>
  <si>
    <t>EC1116</t>
  </si>
  <si>
    <t>MICROECONOMÍA I</t>
  </si>
  <si>
    <t>MARCELA
ORJUELA</t>
  </si>
  <si>
    <t>EC1117</t>
  </si>
  <si>
    <t xml:space="preserve">FUNDAMENTOS DE ESTADÍSTICA </t>
  </si>
  <si>
    <t>FERNANDO 
LÓPEZ</t>
  </si>
  <si>
    <t>EC1118</t>
  </si>
  <si>
    <t>MATEMÁTICAS III</t>
  </si>
  <si>
    <t>CÁTEDRA
A-L</t>
  </si>
  <si>
    <t>LIDIA
 GARCIA</t>
  </si>
  <si>
    <t>103B</t>
  </si>
  <si>
    <t>CÁTEDRA
M-Z</t>
  </si>
  <si>
    <t>LEONARDO 
GUARIN</t>
  </si>
  <si>
    <t>EC1119</t>
  </si>
  <si>
    <t>HISTORIA DE
 LOS HECHOS ECONÓMICOS</t>
  </si>
  <si>
    <t>RAFAEL
BARRERA</t>
  </si>
  <si>
    <t>EC1120</t>
  </si>
  <si>
    <t>MATEMÁTICAS FINANCIERAS</t>
  </si>
  <si>
    <t>ESPERANZA ARDILA</t>
  </si>
  <si>
    <t>CÁTEDRA
A-Z
NUEVO GRUPO</t>
  </si>
  <si>
    <t xml:space="preserve">DAVID 
COHEN </t>
  </si>
  <si>
    <t>EC0988</t>
  </si>
  <si>
    <t>INGLÉS III</t>
  </si>
  <si>
    <t>CUARTO SEMESTRE</t>
  </si>
  <si>
    <t>EC1122</t>
  </si>
  <si>
    <t>MACROECONOMÍA I</t>
  </si>
  <si>
    <t>004B</t>
  </si>
  <si>
    <t>CARLOS
ARDILA</t>
  </si>
  <si>
    <t>EC1123</t>
  </si>
  <si>
    <t>MICROECONOMÍA II</t>
  </si>
  <si>
    <t>DAVID 
ORTIZ
PAULA
MARTÍNEZ</t>
  </si>
  <si>
    <t>EC1126</t>
  </si>
  <si>
    <t>HISTORIA ECONÓMICA 
DE COLOMBIA</t>
  </si>
  <si>
    <t>EDNA 
SASTOQUE
ANGIE 
CULMA</t>
  </si>
  <si>
    <t>EC1124</t>
  </si>
  <si>
    <t>OPTIMIZACIÓN</t>
  </si>
  <si>
    <t>HECTOR 
MORA</t>
  </si>
  <si>
    <t>EC1125</t>
  </si>
  <si>
    <t>ESTADÍSTICA II</t>
  </si>
  <si>
    <t>PEDRO 
MONTERREY</t>
  </si>
  <si>
    <t> </t>
  </si>
  <si>
    <t>EC0994</t>
  </si>
  <si>
    <t>INGLÉS IV</t>
  </si>
  <si>
    <t>QUINTO SEMESTRE</t>
  </si>
  <si>
    <t>EC1129</t>
  </si>
  <si>
    <t>MACROECONOMÍA II</t>
  </si>
  <si>
    <t>005B</t>
  </si>
  <si>
    <t>JUAN ESTEBAN JACOBO</t>
  </si>
  <si>
    <t>EC1130</t>
  </si>
  <si>
    <t>ASIGNACIÓN 
DE RECURSOS</t>
  </si>
  <si>
    <t xml:space="preserve">DAVID
RODRÍGUEZ
MATEO
ZAPATA
</t>
  </si>
  <si>
    <t>EC1131</t>
  </si>
  <si>
    <t>ANÁLISIS ECONÓMICO 
DEL DERECHO</t>
  </si>
  <si>
    <t>MAURICIO 
PÉREZ</t>
  </si>
  <si>
    <t>EC1128</t>
  </si>
  <si>
    <t>ECONOMETRÍA I</t>
  </si>
  <si>
    <t xml:space="preserve">005B
</t>
  </si>
  <si>
    <t>ANDRÉS CAMACHO</t>
  </si>
  <si>
    <t>LABORATORIO
A-Z</t>
  </si>
  <si>
    <t>SANTIAGO
ROJAS</t>
  </si>
  <si>
    <t>105B</t>
  </si>
  <si>
    <t>LABORATORIO
M-Z</t>
  </si>
  <si>
    <t xml:space="preserve">LABORATORIO 1 
15-17
SALA </t>
  </si>
  <si>
    <t>EC1132</t>
  </si>
  <si>
    <t>EVALUACIÓN FINANCIERA 
 Y SOCIAL DE
 PROYECTOS</t>
  </si>
  <si>
    <t>CARLOS
REY
ALVARO
 MORENO</t>
  </si>
  <si>
    <t>EC1000</t>
  </si>
  <si>
    <t>INGLÉS V</t>
  </si>
  <si>
    <t>HORARIOS 2021-II</t>
  </si>
  <si>
    <t>SEXTO SEMESTRE</t>
  </si>
  <si>
    <t>EC1137</t>
  </si>
  <si>
    <t>TEORÍA Y POLÍTICA ECONÓMICA INTERNACIONAL</t>
  </si>
  <si>
    <t>006B</t>
  </si>
  <si>
    <t>RICARDO
TORRES</t>
  </si>
  <si>
    <t>EC1136</t>
  </si>
  <si>
    <t>TALLER TÉCNICAS INVESTIGACIÓN</t>
  </si>
  <si>
    <t>TATIANA
GÉLVEZ</t>
  </si>
  <si>
    <t>EC1134</t>
  </si>
  <si>
    <t>ECONOMETRÍA II</t>
  </si>
  <si>
    <t xml:space="preserve">
RICHARD 
JAIMES
</t>
  </si>
  <si>
    <t>LABORATORIO
A-L</t>
  </si>
  <si>
    <t>106B</t>
  </si>
  <si>
    <t>EC1135</t>
  </si>
  <si>
    <t>POLÍTICA MACROECONÓMICA</t>
  </si>
  <si>
    <t>JAVIER
SEPÚLVEDA</t>
  </si>
  <si>
    <t>EC1138</t>
  </si>
  <si>
    <t>ECONOMÍA 
FINANCIERA</t>
  </si>
  <si>
    <t>WALTER
ALVAREZ</t>
  </si>
  <si>
    <t>ALVARO
MORENO</t>
  </si>
  <si>
    <t>EC1139</t>
  </si>
  <si>
    <t>INGLÉS VI</t>
  </si>
  <si>
    <t>PENSUM 2010-I</t>
  </si>
  <si>
    <t>SÉPTIMO SEMESTRE</t>
  </si>
  <si>
    <t>CRÉDITOS</t>
  </si>
  <si>
    <t>EC1007</t>
  </si>
  <si>
    <t>TALLER COYUNTURA ECONÓMICA COLOMBIANA</t>
  </si>
  <si>
    <t>007B</t>
  </si>
  <si>
    <t xml:space="preserve"> CÁTEDRA 
A-Z</t>
  </si>
  <si>
    <r>
      <rPr>
        <b/>
        <sz val="7"/>
        <color rgb="FF375623"/>
        <rFont val="Verdana"/>
        <family val="2"/>
      </rPr>
      <t xml:space="preserve">JORGE IVÁN
GONZÁLEZ
</t>
    </r>
    <r>
      <rPr>
        <sz val="7"/>
        <color rgb="FF375623"/>
        <rFont val="Verdana"/>
        <family val="2"/>
      </rPr>
      <t xml:space="preserve">
SANTIAGO 
ROJAS</t>
    </r>
  </si>
  <si>
    <t>EC1008</t>
  </si>
  <si>
    <t>ECONOMÍA POLÍTICA E INSTITUCIONAL</t>
  </si>
  <si>
    <t>ALBERTO 
CARVAJALINO</t>
  </si>
  <si>
    <t>EC1009</t>
  </si>
  <si>
    <t>DOCTRINAS 
ECONÓMICAS</t>
  </si>
  <si>
    <t>EC1010</t>
  </si>
  <si>
    <t>CRECIMIENTO Y DESARROLLO
 ECONÓMICO</t>
  </si>
  <si>
    <t>RICARDO
ARGÜELLO</t>
  </si>
  <si>
    <t>EC1011</t>
  </si>
  <si>
    <t xml:space="preserve">ELECTIVA I
FUNDAMENTOS DE 
PROGRAMACIÓN </t>
  </si>
  <si>
    <t>ELECTIVA I</t>
  </si>
  <si>
    <t>FERNANDO
LÓPEZ</t>
  </si>
  <si>
    <t>ELECTIVA I
TOPICS IN
 ECONOMICS</t>
  </si>
  <si>
    <r>
      <rPr>
        <sz val="7"/>
        <color rgb="FF375623"/>
        <rFont val="Verdana"/>
        <family val="2"/>
      </rPr>
      <t xml:space="preserve">DAVID
ORTIZ
</t>
    </r>
    <r>
      <rPr>
        <b/>
        <sz val="7"/>
        <color rgb="FF375623"/>
        <rFont val="Verdana"/>
        <family val="2"/>
      </rPr>
      <t xml:space="preserve">DAVID
RODRÍGUEZ
</t>
    </r>
    <r>
      <rPr>
        <sz val="7"/>
        <color rgb="FF375623"/>
        <rFont val="Verdana"/>
        <family val="2"/>
      </rPr>
      <t>LUIS CARLOS 
GUEVARA</t>
    </r>
  </si>
  <si>
    <t>OCTAVO SEMESTRE</t>
  </si>
  <si>
    <t>*</t>
  </si>
  <si>
    <t>MIÉRCOLES</t>
  </si>
  <si>
    <t>EC1015</t>
  </si>
  <si>
    <t xml:space="preserve">SABER PRO </t>
  </si>
  <si>
    <t>008B</t>
  </si>
  <si>
    <t>VARIOS</t>
  </si>
  <si>
    <t xml:space="preserve">108B </t>
  </si>
  <si>
    <t>PREINVESTIGACIÓN 1</t>
  </si>
  <si>
    <t>ISIDRO HERNÁNDEZ</t>
  </si>
  <si>
    <t>(POLÍTICA FISCAL )</t>
  </si>
  <si>
    <t>JUAN CAMILO VILLAR</t>
  </si>
  <si>
    <t>(MEDICIÓN ECONÓMICA)</t>
  </si>
  <si>
    <t>DAVID
ORTIZ
DAVID
RODRÍGUEZ
LUIS CARLOS 
GUEVARA</t>
  </si>
  <si>
    <t>TOPICS IN 
ECONOMICS</t>
  </si>
  <si>
    <t>108B</t>
  </si>
  <si>
    <t>FERNANDO
 LÓPEZ</t>
  </si>
  <si>
    <t>FUNDAMENTOS DE
PROGRAMACIÓN</t>
  </si>
  <si>
    <t>LÍNEA 1  MICROECONOMÍA APLICADA Y POLÍTICAS PÚBLICAS</t>
  </si>
  <si>
    <t>EC1012</t>
  </si>
  <si>
    <t>ANÁLISIS ECONÓMICO
 DEL DERECHO DE LA COMPETENCIA</t>
  </si>
  <si>
    <t>ELECTIVA 2</t>
  </si>
  <si>
    <t>GINETTE 
LOZANO 
DAVID
TORO</t>
  </si>
  <si>
    <t>EC1013</t>
  </si>
  <si>
    <t>EVALUACIÓN DE IMPACTO DE PROYECTOS PÚBLICOS</t>
  </si>
  <si>
    <t>ELECTIVA 3</t>
  </si>
  <si>
    <t>CAROLINA
MEDINA</t>
  </si>
  <si>
    <t>EC1014</t>
  </si>
  <si>
    <t xml:space="preserve">SOCIEDAD DIGITAL Y DESARROLLO ECONÓMICO </t>
  </si>
  <si>
    <t>ELECTIVA 4</t>
  </si>
  <si>
    <t>IVÁN
DURÁN</t>
  </si>
  <si>
    <t>LINEA 2  MACROECONOMÍA Y FINANZAS</t>
  </si>
  <si>
    <t xml:space="preserve">ESTUDIOS ECONÓMICOS INTERNACIONALES
</t>
  </si>
  <si>
    <t>MIGUEL 
SARMIENTO
ANGIE 
CULMA</t>
  </si>
  <si>
    <t>ECONOMETRÍA EN R CON APLICACIONES A LA MACROECONOMÍA Y A LAS FINANZAS</t>
  </si>
  <si>
    <t>JACOBO 
CAMPO</t>
  </si>
  <si>
    <t xml:space="preserve"> DINÁMICA Y RIESGOS DEL SISTEMA FINANCIERO COLOMBIANO</t>
  </si>
  <si>
    <t>LUIS 
BASTO</t>
  </si>
  <si>
    <t>Facultad</t>
  </si>
  <si>
    <t>Lunes</t>
  </si>
  <si>
    <t>Martes</t>
  </si>
  <si>
    <t>Miércoles</t>
  </si>
  <si>
    <t>Jueves</t>
  </si>
  <si>
    <t>Viernes</t>
  </si>
  <si>
    <t>Sábado</t>
  </si>
  <si>
    <t>Etiquetas de fila</t>
  </si>
  <si>
    <t>SALON</t>
  </si>
  <si>
    <t>CAPACIDAD</t>
  </si>
  <si>
    <t>Nª DE HORAS</t>
  </si>
  <si>
    <t>% DE USO</t>
  </si>
  <si>
    <t>H-202</t>
  </si>
  <si>
    <t>Cocina Didáctica</t>
  </si>
  <si>
    <t>H-406</t>
  </si>
  <si>
    <t xml:space="preserve">Cocina Didáctica </t>
  </si>
  <si>
    <t>H-502</t>
  </si>
  <si>
    <t>DUMMIE</t>
  </si>
  <si>
    <t>H-506</t>
  </si>
  <si>
    <t>Estudio de fotografia y TV</t>
  </si>
  <si>
    <t>I-505</t>
  </si>
  <si>
    <t>Estudio de Radio</t>
  </si>
  <si>
    <t>I-601</t>
  </si>
  <si>
    <t>G-304</t>
  </si>
  <si>
    <t>I-606</t>
  </si>
  <si>
    <t>G-403</t>
  </si>
  <si>
    <t>Total general</t>
  </si>
  <si>
    <t>G-701</t>
  </si>
  <si>
    <t>G-703</t>
  </si>
  <si>
    <t>H 502</t>
  </si>
  <si>
    <t>P-101</t>
  </si>
  <si>
    <t>P-102</t>
  </si>
  <si>
    <t>P-202</t>
  </si>
  <si>
    <t>S.Informatica</t>
  </si>
  <si>
    <t>Sala Biblioteca</t>
  </si>
  <si>
    <t>Sala de Música</t>
  </si>
  <si>
    <t>Sala de Redacción</t>
  </si>
  <si>
    <t>Sala Multimedia1</t>
  </si>
  <si>
    <t>Sala Multimedia2</t>
  </si>
  <si>
    <t>Sin Salón</t>
  </si>
  <si>
    <t>E-207</t>
  </si>
  <si>
    <t>B-201</t>
  </si>
  <si>
    <t>B-202</t>
  </si>
  <si>
    <t>B-203</t>
  </si>
  <si>
    <t>F-405</t>
  </si>
  <si>
    <t>B-205</t>
  </si>
  <si>
    <t>B-204</t>
  </si>
  <si>
    <t>E-103</t>
  </si>
  <si>
    <t>E-304</t>
  </si>
  <si>
    <t>E-203</t>
  </si>
  <si>
    <t>I-604</t>
  </si>
  <si>
    <t>E-301</t>
  </si>
  <si>
    <t>G-307</t>
  </si>
  <si>
    <t>E-202</t>
  </si>
  <si>
    <t>F-501</t>
  </si>
  <si>
    <t>G-101</t>
  </si>
  <si>
    <t>E-206</t>
  </si>
  <si>
    <t>E-306</t>
  </si>
  <si>
    <t>E-307</t>
  </si>
  <si>
    <t>H-201</t>
  </si>
  <si>
    <t>H-203</t>
  </si>
  <si>
    <t>H-301</t>
  </si>
  <si>
    <t>H-302</t>
  </si>
  <si>
    <t>H-303</t>
  </si>
  <si>
    <t>H-401</t>
  </si>
  <si>
    <t>H-402</t>
  </si>
  <si>
    <t>H-403</t>
  </si>
  <si>
    <t>H-501</t>
  </si>
  <si>
    <t>H-503</t>
  </si>
  <si>
    <t>I-203</t>
  </si>
  <si>
    <t>I-204</t>
  </si>
  <si>
    <t>I-303</t>
  </si>
  <si>
    <t>I-304</t>
  </si>
  <si>
    <t>I-405</t>
  </si>
  <si>
    <t>I-406</t>
  </si>
  <si>
    <t>I-506</t>
  </si>
  <si>
    <t>I-607</t>
  </si>
  <si>
    <t>I-707</t>
  </si>
  <si>
    <t>I-708</t>
  </si>
  <si>
    <t>E-205</t>
  </si>
  <si>
    <t>E-308</t>
  </si>
  <si>
    <t>H-409</t>
  </si>
  <si>
    <t>I-404</t>
  </si>
  <si>
    <t>H-205</t>
  </si>
  <si>
    <t>H-404</t>
  </si>
  <si>
    <t>B-112</t>
  </si>
  <si>
    <t>B-113</t>
  </si>
  <si>
    <t>B-114</t>
  </si>
  <si>
    <t>B-115</t>
  </si>
  <si>
    <t>B-206</t>
  </si>
  <si>
    <t>B-207</t>
  </si>
  <si>
    <t>B-208</t>
  </si>
  <si>
    <t>B-209</t>
  </si>
  <si>
    <t>B-210</t>
  </si>
  <si>
    <t>B-305</t>
  </si>
  <si>
    <t>B-307</t>
  </si>
  <si>
    <t>G-203</t>
  </si>
  <si>
    <t>H-208</t>
  </si>
  <si>
    <t>H-304</t>
  </si>
  <si>
    <t>H-308</t>
  </si>
  <si>
    <t>I-201</t>
  </si>
  <si>
    <t>I-301</t>
  </si>
  <si>
    <t>I-401</t>
  </si>
  <si>
    <t>I-407</t>
  </si>
  <si>
    <t>I-501</t>
  </si>
  <si>
    <t>H-601</t>
  </si>
  <si>
    <t>H-602</t>
  </si>
  <si>
    <t>H-603</t>
  </si>
  <si>
    <t>H-209</t>
  </si>
  <si>
    <t>B-308</t>
  </si>
  <si>
    <t>B-306</t>
  </si>
  <si>
    <t>F-202</t>
  </si>
  <si>
    <t>F-204</t>
  </si>
  <si>
    <t>F-205</t>
  </si>
  <si>
    <t>F-206</t>
  </si>
  <si>
    <t>F-207</t>
  </si>
  <si>
    <t>F-301</t>
  </si>
  <si>
    <t>F-302</t>
  </si>
  <si>
    <t>F-303</t>
  </si>
  <si>
    <t>F-304</t>
  </si>
  <si>
    <t>F-305</t>
  </si>
  <si>
    <t>F-306</t>
  </si>
  <si>
    <t>F-307</t>
  </si>
  <si>
    <t>F-401</t>
  </si>
  <si>
    <t>F-402</t>
  </si>
  <si>
    <t>F-403</t>
  </si>
  <si>
    <t>G-103</t>
  </si>
  <si>
    <t>G-104</t>
  </si>
  <si>
    <t>G-105</t>
  </si>
  <si>
    <t>G-106</t>
  </si>
  <si>
    <t>G-202</t>
  </si>
  <si>
    <t>G-302</t>
  </si>
  <si>
    <t>G-303</t>
  </si>
  <si>
    <t>G-305</t>
  </si>
  <si>
    <t>G-306</t>
  </si>
  <si>
    <t>G-402</t>
  </si>
  <si>
    <t>G-404</t>
  </si>
  <si>
    <t>G-405</t>
  </si>
  <si>
    <t>G-406</t>
  </si>
  <si>
    <t>G-407</t>
  </si>
  <si>
    <t>G-408</t>
  </si>
  <si>
    <t>G-502</t>
  </si>
  <si>
    <t>G-503</t>
  </si>
  <si>
    <t>G-504</t>
  </si>
  <si>
    <t>G-505</t>
  </si>
  <si>
    <t>G-507</t>
  </si>
  <si>
    <t>G-508</t>
  </si>
  <si>
    <t>G-509</t>
  </si>
  <si>
    <t>G-510</t>
  </si>
  <si>
    <t>G-601</t>
  </si>
  <si>
    <t>G-602</t>
  </si>
  <si>
    <t>G-603</t>
  </si>
  <si>
    <t>G-604</t>
  </si>
  <si>
    <t>G-605</t>
  </si>
  <si>
    <t>G-607</t>
  </si>
  <si>
    <t>G-608</t>
  </si>
  <si>
    <t>G-609</t>
  </si>
  <si>
    <t>G-610</t>
  </si>
  <si>
    <t>G-702</t>
  </si>
  <si>
    <t>G-704</t>
  </si>
  <si>
    <t>G-705</t>
  </si>
  <si>
    <t>G-706</t>
  </si>
  <si>
    <t>H-206</t>
  </si>
  <si>
    <t>H-207</t>
  </si>
  <si>
    <t>I-202</t>
  </si>
  <si>
    <t>I-206</t>
  </si>
  <si>
    <t>I-207</t>
  </si>
  <si>
    <t>I-305</t>
  </si>
  <si>
    <t>I-502</t>
  </si>
  <si>
    <t>I-602</t>
  </si>
  <si>
    <t>H-305</t>
  </si>
  <si>
    <t>H-307</t>
  </si>
  <si>
    <t>I-208</t>
  </si>
  <si>
    <t>I-306</t>
  </si>
  <si>
    <t>H-611</t>
  </si>
  <si>
    <t>I-603</t>
  </si>
  <si>
    <t>H-610</t>
  </si>
  <si>
    <t>H-604</t>
  </si>
  <si>
    <t>I-307</t>
  </si>
  <si>
    <t>I-308</t>
  </si>
  <si>
    <t>I-503</t>
  </si>
  <si>
    <t>E-209</t>
  </si>
  <si>
    <t>H-306</t>
  </si>
  <si>
    <t>H-504</t>
  </si>
  <si>
    <t>H-505</t>
  </si>
  <si>
    <t>H-508</t>
  </si>
  <si>
    <t>I-508</t>
  </si>
  <si>
    <t>I-608</t>
  </si>
  <si>
    <t>I-609</t>
  </si>
  <si>
    <t>I-709</t>
  </si>
  <si>
    <t>I-710</t>
  </si>
  <si>
    <t>I-605</t>
  </si>
  <si>
    <t>I-705</t>
  </si>
  <si>
    <t>I-706</t>
  </si>
  <si>
    <t>Salón</t>
  </si>
  <si>
    <t>Capacidad</t>
  </si>
  <si>
    <t xml:space="preserve">Administración de empresas </t>
  </si>
  <si>
    <t>Contaduria</t>
  </si>
  <si>
    <t>Dirección de matemàticas</t>
  </si>
  <si>
    <t>Hoteleria</t>
  </si>
  <si>
    <t>Patrimonio</t>
  </si>
  <si>
    <t>Estudios Interdisciplinarios</t>
  </si>
  <si>
    <t>10/01/2022 - 16/01/2022</t>
  </si>
  <si>
    <t>17/01/2022 - 23/01/2022</t>
  </si>
  <si>
    <t>24/01/2022 - 30/01/2022</t>
  </si>
  <si>
    <t>31/01/2022 - 6/02/2022</t>
  </si>
  <si>
    <t>7/02/2022 - 13/02/2022</t>
  </si>
  <si>
    <t>14/02/2022 - 20/02/2022</t>
  </si>
  <si>
    <t>21/02/2022 - 27/02/2022</t>
  </si>
  <si>
    <t>28/02/2022 - 6/03/2022</t>
  </si>
  <si>
    <t>7/03/2022 - 13/03/2022</t>
  </si>
  <si>
    <t>14/03/2022 - 20/03/2022</t>
  </si>
  <si>
    <t>21/03/2022 - 27/03/2022</t>
  </si>
  <si>
    <t>28/03/2022 - 3/04/2022</t>
  </si>
  <si>
    <t>4/04/2022 - 10/04/2022</t>
  </si>
  <si>
    <t>18/04/2022 - 24/04/2022</t>
  </si>
  <si>
    <t>25/04/2022 - 1/05/2022</t>
  </si>
  <si>
    <t>2/05/2022 - 8/05/2022</t>
  </si>
  <si>
    <t>9/05/2022 - 15/05/2022</t>
  </si>
  <si>
    <t>16/05/2022 - 22/05/2022</t>
  </si>
  <si>
    <t>23/05/2022 - 29/05/2022</t>
  </si>
  <si>
    <t>30/05/2022 - 5/06/2022</t>
  </si>
  <si>
    <t>6/06/2022 - 12/06/2022</t>
  </si>
  <si>
    <t>13/06/2022 - 19/06/2022</t>
  </si>
  <si>
    <t>20/06/2022 - 26/06/2022</t>
  </si>
  <si>
    <t>27/06/2022 - 3/07/2022</t>
  </si>
  <si>
    <t>Franja de 06:00 - 07:00</t>
  </si>
  <si>
    <t>Franja de 07:00 - 08:00</t>
  </si>
  <si>
    <t>Franja de 08:00 - 09:00</t>
  </si>
  <si>
    <t>Franja de 09:00 -10:00</t>
  </si>
  <si>
    <t>Franja de 10:00 - 11:00</t>
  </si>
  <si>
    <t>Franja de 11:00 -12:00</t>
  </si>
  <si>
    <t>Franja de 12:00 -13:00</t>
  </si>
  <si>
    <t>Franja de 13:00 -14:00</t>
  </si>
  <si>
    <t>Franja de 14:00 - 15:00</t>
  </si>
  <si>
    <t>Franja de 15:00 - 16:00</t>
  </si>
  <si>
    <t>Franja de 16:00 - 17:00</t>
  </si>
  <si>
    <t>Franja de 17:00 -18:00</t>
  </si>
  <si>
    <t>Franja de 18:00 -19:00</t>
  </si>
  <si>
    <t>Franja de 19:00 -20:00</t>
  </si>
  <si>
    <t>Franja de 20:00-21:00</t>
  </si>
  <si>
    <t>Franja de 21:00 - 22:00</t>
  </si>
  <si>
    <t>Dpto Matematicas</t>
  </si>
  <si>
    <t>Cuenta de SALÓN</t>
  </si>
  <si>
    <t>16/05/2022 - 21/05/2022</t>
  </si>
  <si>
    <t>INFO1</t>
  </si>
  <si>
    <t>INFO2</t>
  </si>
  <si>
    <t>Domingo</t>
  </si>
  <si>
    <t>EDIFICIO</t>
  </si>
  <si>
    <t>TIPO SALON</t>
  </si>
  <si>
    <t>Tipo</t>
  </si>
  <si>
    <t>Teatro A-100</t>
  </si>
  <si>
    <t>A</t>
  </si>
  <si>
    <t>Auditorio</t>
  </si>
  <si>
    <t>S. Amarillo</t>
  </si>
  <si>
    <t>Salón de clase</t>
  </si>
  <si>
    <t>B-111A</t>
  </si>
  <si>
    <t>B</t>
  </si>
  <si>
    <t>Sala de Preparatorios</t>
  </si>
  <si>
    <t>B-111B</t>
  </si>
  <si>
    <t>B-111C</t>
  </si>
  <si>
    <t>B-309</t>
  </si>
  <si>
    <t>C-101</t>
  </si>
  <si>
    <t>C</t>
  </si>
  <si>
    <t>C-102</t>
  </si>
  <si>
    <t>C-103</t>
  </si>
  <si>
    <t>C-104</t>
  </si>
  <si>
    <t>C-201</t>
  </si>
  <si>
    <t>C-202</t>
  </si>
  <si>
    <t>C-203</t>
  </si>
  <si>
    <t>C-204</t>
  </si>
  <si>
    <t>C-208</t>
  </si>
  <si>
    <t>Sala de Laboratorio</t>
  </si>
  <si>
    <t>C-301</t>
  </si>
  <si>
    <t>C-302</t>
  </si>
  <si>
    <t>C-303</t>
  </si>
  <si>
    <t>C-304</t>
  </si>
  <si>
    <t>C-306</t>
  </si>
  <si>
    <t>C-307</t>
  </si>
  <si>
    <t>C-401</t>
  </si>
  <si>
    <t>C-405</t>
  </si>
  <si>
    <t>C-501</t>
  </si>
  <si>
    <t>C-502</t>
  </si>
  <si>
    <t>C-503</t>
  </si>
  <si>
    <t>C-1 Reuniones</t>
  </si>
  <si>
    <t>Sala de Reuniones</t>
  </si>
  <si>
    <t>C-2 Reuniones</t>
  </si>
  <si>
    <t>D-200</t>
  </si>
  <si>
    <t>D</t>
  </si>
  <si>
    <t>D-201</t>
  </si>
  <si>
    <t>D-202</t>
  </si>
  <si>
    <t>D-203</t>
  </si>
  <si>
    <t>D-301</t>
  </si>
  <si>
    <t>D-302</t>
  </si>
  <si>
    <t>D-303</t>
  </si>
  <si>
    <t>D-304</t>
  </si>
  <si>
    <t>D-305</t>
  </si>
  <si>
    <t>D-306</t>
  </si>
  <si>
    <t>D-307</t>
  </si>
  <si>
    <t>D-308</t>
  </si>
  <si>
    <t>D-309</t>
  </si>
  <si>
    <t>D-310</t>
  </si>
  <si>
    <t>D-311</t>
  </si>
  <si>
    <t>D-401</t>
  </si>
  <si>
    <t>D-402</t>
  </si>
  <si>
    <t>D-403</t>
  </si>
  <si>
    <t>D-404</t>
  </si>
  <si>
    <t>D-405</t>
  </si>
  <si>
    <t>D-409</t>
  </si>
  <si>
    <t>Salas Informática</t>
  </si>
  <si>
    <t>D-501</t>
  </si>
  <si>
    <t>D-502</t>
  </si>
  <si>
    <t>D-503</t>
  </si>
  <si>
    <t>D-504</t>
  </si>
  <si>
    <t>D-505</t>
  </si>
  <si>
    <t>D-508</t>
  </si>
  <si>
    <t>D-513</t>
  </si>
  <si>
    <t>D-601</t>
  </si>
  <si>
    <t>Salón de clase / Oficina</t>
  </si>
  <si>
    <t>D-602</t>
  </si>
  <si>
    <t>D-603</t>
  </si>
  <si>
    <t>D-604</t>
  </si>
  <si>
    <t>D-605</t>
  </si>
  <si>
    <t>D-606</t>
  </si>
  <si>
    <t>D-607</t>
  </si>
  <si>
    <t>D-609</t>
  </si>
  <si>
    <t>D-610</t>
  </si>
  <si>
    <t>D-611</t>
  </si>
  <si>
    <t>D-612</t>
  </si>
  <si>
    <t>E-101</t>
  </si>
  <si>
    <t>E</t>
  </si>
  <si>
    <t>E-102</t>
  </si>
  <si>
    <t>E-201</t>
  </si>
  <si>
    <t>E-204</t>
  </si>
  <si>
    <t>E-208</t>
  </si>
  <si>
    <t>E-302</t>
  </si>
  <si>
    <t>E-303</t>
  </si>
  <si>
    <t>F-201</t>
  </si>
  <si>
    <t>F</t>
  </si>
  <si>
    <t>F-203</t>
  </si>
  <si>
    <t>F-208</t>
  </si>
  <si>
    <t>F-308</t>
  </si>
  <si>
    <t>F-404</t>
  </si>
  <si>
    <t>Sala de Música 1Instituto</t>
  </si>
  <si>
    <t>G</t>
  </si>
  <si>
    <t>G-102</t>
  </si>
  <si>
    <t>G-201</t>
  </si>
  <si>
    <t>G-204</t>
  </si>
  <si>
    <t>G-301</t>
  </si>
  <si>
    <t>G-401</t>
  </si>
  <si>
    <t>G-501</t>
  </si>
  <si>
    <t>G-506</t>
  </si>
  <si>
    <t>G-606</t>
  </si>
  <si>
    <t>AUD. PRINCIPAL</t>
  </si>
  <si>
    <t>Auditorio 1</t>
  </si>
  <si>
    <t>H</t>
  </si>
  <si>
    <t>Auditorio 2</t>
  </si>
  <si>
    <t>H-204</t>
  </si>
  <si>
    <t>Sala de Audiencias</t>
  </si>
  <si>
    <t>H-309</t>
  </si>
  <si>
    <t>H-407</t>
  </si>
  <si>
    <t>H-408</t>
  </si>
  <si>
    <t>H-507</t>
  </si>
  <si>
    <t>H-509</t>
  </si>
  <si>
    <t>H-605</t>
  </si>
  <si>
    <t>H-606</t>
  </si>
  <si>
    <t>H-607</t>
  </si>
  <si>
    <t>H-608</t>
  </si>
  <si>
    <t>H-609</t>
  </si>
  <si>
    <t>Auditorio 3</t>
  </si>
  <si>
    <t>I</t>
  </si>
  <si>
    <t>I-205</t>
  </si>
  <si>
    <t>I-302</t>
  </si>
  <si>
    <t>I-402</t>
  </si>
  <si>
    <t>I-403</t>
  </si>
  <si>
    <t>I-504</t>
  </si>
  <si>
    <t>I-507</t>
  </si>
  <si>
    <t>I-701</t>
  </si>
  <si>
    <t>I-702</t>
  </si>
  <si>
    <t>I-703</t>
  </si>
  <si>
    <t>I-704</t>
  </si>
  <si>
    <t>I-711</t>
  </si>
  <si>
    <t>Sala Maxima Consejo</t>
  </si>
  <si>
    <t>EGIPTO</t>
  </si>
  <si>
    <t>P-201</t>
  </si>
  <si>
    <t xml:space="preserve">Laboratorios LINCIPH </t>
  </si>
  <si>
    <t>MANDOLINAS 2</t>
  </si>
  <si>
    <t>ALC-101</t>
  </si>
  <si>
    <t>ALCAZAR</t>
  </si>
  <si>
    <t>Aula de clase</t>
  </si>
  <si>
    <t>ALC-102</t>
  </si>
  <si>
    <t>ALC-106</t>
  </si>
  <si>
    <t>ALC-107</t>
  </si>
  <si>
    <t>Salón de eventos</t>
  </si>
  <si>
    <t>N/A</t>
  </si>
  <si>
    <t>CÁTEDRA
1ro al 20 de la lista</t>
  </si>
  <si>
    <t xml:space="preserve">
CÁTEDRA
A-Z</t>
  </si>
  <si>
    <t xml:space="preserve">
CÁTEDRA
A-L</t>
  </si>
  <si>
    <t xml:space="preserve">
CÁTEDRA
M-Z</t>
  </si>
  <si>
    <t>NUEVO GRUPO
CÁTEDRA</t>
  </si>
  <si>
    <t>29-NOV</t>
  </si>
  <si>
    <t>NO REQUIERE SALÓN</t>
  </si>
  <si>
    <t>22-NOV
11-13
E205</t>
  </si>
  <si>
    <t>ENTREGA VIRTUAL</t>
  </si>
  <si>
    <t xml:space="preserve">21-NOV
11-13 
G505
</t>
  </si>
  <si>
    <t>27 NOV AL 04 DIC (ENTREGAS POR CORREO)</t>
  </si>
  <si>
    <t>24-NOV
ENTREGA DE PROYECTO</t>
  </si>
  <si>
    <t>17-NOV
11-13
SALA
H309
CARLOS REY</t>
  </si>
  <si>
    <t>22-NOV
7-11
E-303</t>
  </si>
  <si>
    <t>30-NOV
9-12 
SALAS 
D-513
D-505</t>
  </si>
  <si>
    <t>28-NOV 
7-9 
E-306</t>
  </si>
  <si>
    <t>27-NOV
9-11
SALA 
D-513</t>
  </si>
  <si>
    <t>27-NOV
9-11
SALA
D-504</t>
  </si>
  <si>
    <t>27-NOV
9-11
SALA
D-505</t>
  </si>
  <si>
    <t xml:space="preserve">27-NOV
 7-9
 SALA
H-509
</t>
  </si>
  <si>
    <t>28-NOV 
7-9 
B-112</t>
  </si>
  <si>
    <t>28-NOV 
7-9 
B-210</t>
  </si>
  <si>
    <t>28-NOV
9-12
B-113</t>
  </si>
  <si>
    <t>28-NOV
7-10
E-202</t>
  </si>
  <si>
    <t>28-NOV
7-10
G-303</t>
  </si>
  <si>
    <t>27-NOV
9-11
C-303</t>
  </si>
  <si>
    <t>30-NOV
9-12
G-305</t>
  </si>
  <si>
    <t>01-DIC
9-12
F-204</t>
  </si>
  <si>
    <t>27-NOV 
7-9 
G-401</t>
  </si>
  <si>
    <t>27-NOV 
7-10
C-203</t>
  </si>
  <si>
    <t>01-DIC
7-9
F-202</t>
  </si>
  <si>
    <t>28-NOV
8-11
G-101</t>
  </si>
  <si>
    <t xml:space="preserve">27-NOV
14-16
F-201
</t>
  </si>
  <si>
    <t xml:space="preserve">01-DIC
9-11
F-202
</t>
  </si>
  <si>
    <t>30-NOV
9-11
F-201
ALVARO MORENO</t>
  </si>
  <si>
    <t>30-NOV
8-13
C-405</t>
  </si>
  <si>
    <t>28-NOV
7-9
C-202</t>
  </si>
  <si>
    <t>01-DIC
9-11
F-205</t>
  </si>
  <si>
    <t>30-NOV
9-11
G-407</t>
  </si>
  <si>
    <t>28-NOV
14-16
F-207</t>
  </si>
  <si>
    <t>29-NOV 
7-9 
F-201</t>
  </si>
  <si>
    <t>01-DIC
10-13
F-203</t>
  </si>
  <si>
    <t>24-NOV 
9-12
G-104</t>
  </si>
  <si>
    <t>28-NOV 
14-16 
D-306</t>
  </si>
  <si>
    <t>28-NOV 
9-11 
G-502</t>
  </si>
  <si>
    <t>01-DIC
7-9
F-204</t>
  </si>
  <si>
    <t>30-NOV
9-11
G-306</t>
  </si>
  <si>
    <t xml:space="preserve">02-DIC
7-9 
C-401
</t>
  </si>
  <si>
    <t>30-NOV
9-13
B-208</t>
  </si>
  <si>
    <t>28-NOV
9-12
C-401</t>
  </si>
  <si>
    <t>Actualización 24-NOV-23</t>
  </si>
  <si>
    <t>HORARIOS EXAMENES FINALES 2023-II</t>
  </si>
  <si>
    <t>25-NOV
ENTREGA POR CORREO</t>
  </si>
  <si>
    <t>01-DIC 
9-11
PTE POR CONFIRMAR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</si>
</sst>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\ &quot;Pts&quot;;[Red]\-#,##0\ &quot;Pts&quot;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4A2C"/>
      <name val="Calibri"/>
      <family val="2"/>
      <scheme val="minor"/>
    </font>
    <font>
      <sz val="10"/>
      <name val="MS Sans Serif"/>
      <family val="2"/>
    </font>
    <font>
      <b/>
      <sz val="7"/>
      <color theme="9" tint="-0.4999699890613556"/>
      <name val="Calibri"/>
      <family val="2"/>
      <scheme val="minor"/>
    </font>
    <font>
      <b/>
      <sz val="7"/>
      <color theme="9" tint="-0.4999699890613556"/>
      <name val="Verdana"/>
      <family val="2"/>
    </font>
    <font>
      <b/>
      <sz val="16"/>
      <color theme="9" tint="-0.4999699890613556"/>
      <name val="Verdana"/>
      <family val="2"/>
    </font>
    <font>
      <sz val="7"/>
      <color theme="9" tint="-0.4999699890613556"/>
      <name val="Calibri"/>
      <family val="2"/>
      <scheme val="minor"/>
    </font>
    <font>
      <sz val="7"/>
      <color theme="9" tint="-0.4999699890613556"/>
      <name val="Verdana"/>
      <family val="2"/>
    </font>
    <font>
      <b/>
      <sz val="7"/>
      <color theme="9" tint="-0.4999699890613556"/>
      <name val="Arial"/>
      <family val="2"/>
    </font>
    <font>
      <sz val="7"/>
      <color theme="9" tint="-0.4999699890613556"/>
      <name val="Arial"/>
      <family val="2"/>
    </font>
    <font>
      <b/>
      <sz val="24"/>
      <color theme="9" tint="-0.4999699890613556"/>
      <name val="Calibri"/>
      <family val="2"/>
      <scheme val="minor"/>
    </font>
    <font>
      <sz val="24"/>
      <color theme="9" tint="-0.4999699890613556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4"/>
      <color theme="9" tint="-0.4999699890613556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sz val="8"/>
      <color theme="9" tint="-0.4999699890613556"/>
      <name val="Calibri"/>
      <family val="2"/>
      <scheme val="minor"/>
    </font>
    <font>
      <sz val="14"/>
      <color theme="9" tint="-0.4999699890613556"/>
      <name val="Calibri"/>
      <family val="2"/>
      <scheme val="minor"/>
    </font>
    <font>
      <sz val="24"/>
      <color rgb="FFFF0000"/>
      <name val="Calibri"/>
      <family val="2"/>
      <scheme val="minor"/>
    </font>
    <font>
      <sz val="7"/>
      <color rgb="FF375623"/>
      <name val="Verdana"/>
      <family val="2"/>
    </font>
    <font>
      <sz val="9"/>
      <color rgb="FFFF0000"/>
      <name val="Calibri"/>
      <family val="2"/>
      <scheme val="minor"/>
    </font>
    <font>
      <b/>
      <sz val="7"/>
      <color rgb="FF375623"/>
      <name val="Verdana"/>
      <family val="2"/>
    </font>
    <font>
      <sz val="10"/>
      <color theme="9" tint="-0.4999699890613556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7"/>
      <color rgb="FF004A2C"/>
      <name val="Verdana"/>
      <family val="2"/>
    </font>
    <font>
      <sz val="7"/>
      <color theme="2" tint="-0.09996999800205231"/>
      <name val="Verdana"/>
      <family val="2"/>
    </font>
    <font>
      <strike/>
      <sz val="7"/>
      <color theme="2" tint="-0.09996999800205231"/>
      <name val="Verdana"/>
      <family val="2"/>
    </font>
    <font>
      <sz val="7"/>
      <color rgb="FF004A2C"/>
      <name val="Verdana"/>
      <family val="2"/>
    </font>
    <font>
      <sz val="7"/>
      <color theme="2" tint="-0.09996999800205231"/>
      <name val="Calibri"/>
      <family val="2"/>
      <scheme val="minor"/>
    </font>
    <font>
      <sz val="7"/>
      <color rgb="FFC00000"/>
      <name val="Verdana"/>
      <family val="2"/>
    </font>
    <font>
      <sz val="7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A2C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4A2C"/>
      </left>
      <right style="thin">
        <color rgb="FF004A2C"/>
      </right>
      <top style="thin">
        <color rgb="FF004A2C"/>
      </top>
      <bottom style="thin">
        <color rgb="FF004A2C"/>
      </bottom>
    </border>
    <border>
      <left style="thin"/>
      <right style="thin"/>
      <top/>
      <bottom/>
    </border>
    <border>
      <left style="thin">
        <color rgb="FF004A2C"/>
      </left>
      <right/>
      <top style="thin">
        <color rgb="FF004A2C"/>
      </top>
      <bottom style="thin">
        <color rgb="FF004A2C"/>
      </bottom>
    </border>
    <border>
      <left style="thin">
        <color rgb="FF004A2C"/>
      </left>
      <right style="thin">
        <color rgb="FF004A2C"/>
      </right>
      <top style="thin">
        <color rgb="FF004A2C"/>
      </top>
      <bottom/>
    </border>
    <border>
      <left/>
      <right/>
      <top/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 style="thin">
        <color rgb="FF000000"/>
      </bottom>
    </border>
    <border>
      <left style="medium"/>
      <right style="thin"/>
      <top style="medium">
        <color rgb="FF000000"/>
      </top>
      <bottom style="medium">
        <color rgb="FF000000"/>
      </bottom>
    </border>
    <border>
      <left style="thin"/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/>
    </border>
    <border>
      <left style="thin">
        <color rgb="FF004A2C"/>
      </left>
      <right style="thin">
        <color rgb="FF004A2C"/>
      </right>
      <top/>
      <bottom style="thin">
        <color rgb="FF004A2C"/>
      </bottom>
    </border>
    <border>
      <left/>
      <right/>
      <top/>
      <bottom style="thin"/>
    </border>
    <border>
      <left/>
      <right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/>
      <top/>
      <bottom style="medium">
        <color rgb="FF000000"/>
      </bottom>
    </border>
    <border>
      <left style="thin"/>
      <right style="thin"/>
      <top/>
      <bottom style="thin">
        <color rgb="FF000000"/>
      </bottom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>
        <color rgb="FF000000"/>
      </bottom>
    </border>
    <border>
      <left style="medium"/>
      <right style="thin"/>
      <top style="thin">
        <color rgb="FF000000"/>
      </top>
      <bottom/>
    </border>
    <border>
      <left style="thin"/>
      <right style="medium"/>
      <top style="thin">
        <color rgb="FF000000"/>
      </top>
      <bottom/>
    </border>
    <border>
      <left style="thin"/>
      <right style="medium"/>
      <top/>
      <bottom style="thin">
        <color rgb="FF000000"/>
      </bottom>
    </border>
    <border>
      <left style="medium"/>
      <right style="thin"/>
      <top/>
      <bottom style="medium"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medium">
        <color rgb="FF000000"/>
      </right>
      <top/>
      <bottom style="thin"/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medium"/>
    </border>
    <border>
      <left/>
      <right style="thin"/>
      <top style="thin">
        <color rgb="FF000000"/>
      </top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medium"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428">
    <xf numFmtId="0" fontId="0" fillId="0" borderId="0" xfId="0"/>
    <xf numFmtId="0" fontId="0" fillId="0" borderId="0" xfId="0" applyAlignment="1">
      <alignment horizontal="left"/>
    </xf>
    <xf numFmtId="0" fontId="18" fillId="33" borderId="0" xfId="0" applyFont="1" applyFill="1"/>
    <xf numFmtId="14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16" fillId="30" borderId="10" xfId="0" applyFont="1" applyFill="1" applyBorder="1" applyAlignment="1">
      <alignment horizontal="center"/>
    </xf>
    <xf numFmtId="0" fontId="16" fillId="30" borderId="10" xfId="0" applyFont="1" applyFill="1" applyBorder="1" applyAlignment="1">
      <alignment horizontal="center" vertical="center"/>
    </xf>
    <xf numFmtId="0" fontId="16" fillId="3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33" borderId="0" xfId="0" applyFill="1"/>
    <xf numFmtId="0" fontId="13" fillId="34" borderId="0" xfId="0" applyFont="1" applyFill="1"/>
    <xf numFmtId="0" fontId="13" fillId="34" borderId="0" xfId="0" applyFont="1" applyFill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wrapText="1"/>
    </xf>
    <xf numFmtId="0" fontId="20" fillId="30" borderId="13" xfId="0" applyFont="1" applyFill="1" applyBorder="1" applyAlignment="1">
      <alignment vertical="top" wrapText="1"/>
    </xf>
    <xf numFmtId="0" fontId="20" fillId="30" borderId="13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20" fillId="3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0" fillId="30" borderId="15" xfId="0" applyFont="1" applyFill="1" applyBorder="1" applyAlignment="1">
      <alignment horizontal="center" vertical="center"/>
    </xf>
    <xf numFmtId="0" fontId="20" fillId="30" borderId="16" xfId="0" applyFont="1" applyFill="1" applyBorder="1" applyAlignment="1">
      <alignment vertical="top" wrapText="1"/>
    </xf>
    <xf numFmtId="0" fontId="20" fillId="30" borderId="10" xfId="0" applyFont="1" applyFill="1" applyBorder="1" applyAlignment="1">
      <alignment horizontal="left" vertical="top" wrapText="1"/>
    </xf>
    <xf numFmtId="0" fontId="0" fillId="0" borderId="0" xfId="0"/>
    <xf numFmtId="14" fontId="0" fillId="0" borderId="0" xfId="0" applyNumberFormat="1" applyAlignment="1">
      <alignment horizontal="left"/>
    </xf>
    <xf numFmtId="0" fontId="13" fillId="34" borderId="17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17" fillId="33" borderId="0" xfId="0" applyFont="1" applyFill="1"/>
    <xf numFmtId="0" fontId="0" fillId="0" borderId="13" xfId="0" applyBorder="1" applyAlignment="1">
      <alignment horizontal="left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/>
    <xf numFmtId="0" fontId="17" fillId="33" borderId="0" xfId="0" applyFont="1" applyFill="1" applyAlignment="1">
      <alignment wrapText="1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9" fontId="0" fillId="0" borderId="0" xfId="63" applyFont="1"/>
    <xf numFmtId="0" fontId="23" fillId="30" borderId="18" xfId="0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49" fontId="26" fillId="30" borderId="20" xfId="0" applyNumberFormat="1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49" fontId="26" fillId="30" borderId="19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2" fillId="0" borderId="0" xfId="0" applyFont="1"/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/>
    <xf numFmtId="0" fontId="25" fillId="0" borderId="0" xfId="0" applyFont="1"/>
    <xf numFmtId="0" fontId="36" fillId="0" borderId="0" xfId="0" applyFont="1"/>
    <xf numFmtId="0" fontId="31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/>
    <xf numFmtId="0" fontId="23" fillId="0" borderId="0" xfId="0" applyFont="1" applyAlignment="1">
      <alignment horizontal="left"/>
    </xf>
    <xf numFmtId="17" fontId="23" fillId="0" borderId="0" xfId="0" applyNumberFormat="1" applyFont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9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wrapText="1"/>
    </xf>
    <xf numFmtId="0" fontId="26" fillId="0" borderId="38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wrapText="1"/>
    </xf>
    <xf numFmtId="0" fontId="37" fillId="0" borderId="39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5" fillId="0" borderId="0" xfId="0" applyFont="1" applyAlignment="1">
      <alignment horizontal="left"/>
    </xf>
    <xf numFmtId="0" fontId="26" fillId="0" borderId="23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44" fillId="0" borderId="27" xfId="0" applyFont="1" applyBorder="1" applyAlignment="1">
      <alignment horizontal="center" vertical="center" wrapText="1"/>
    </xf>
    <xf numFmtId="0" fontId="38" fillId="0" borderId="0" xfId="0" applyFont="1"/>
    <xf numFmtId="0" fontId="26" fillId="0" borderId="32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16" fontId="25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0" fontId="23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3" fillId="0" borderId="0" xfId="0" applyFont="1"/>
    <xf numFmtId="0" fontId="26" fillId="0" borderId="18" xfId="0" applyFont="1" applyBorder="1" applyAlignment="1">
      <alignment horizontal="center" vertical="center" wrapText="1"/>
    </xf>
    <xf numFmtId="0" fontId="34" fillId="0" borderId="0" xfId="0" applyFont="1"/>
    <xf numFmtId="0" fontId="26" fillId="0" borderId="44" xfId="0" applyFont="1" applyBorder="1" applyAlignment="1">
      <alignment horizontal="center" vertical="center" wrapText="1"/>
    </xf>
    <xf numFmtId="0" fontId="42" fillId="0" borderId="0" xfId="0" applyFont="1"/>
    <xf numFmtId="0" fontId="35" fillId="0" borderId="0" xfId="0" applyFont="1" applyAlignment="1">
      <alignment wrapText="1"/>
    </xf>
    <xf numFmtId="0" fontId="26" fillId="0" borderId="45" xfId="0" applyFont="1" applyBorder="1" applyAlignment="1">
      <alignment horizontal="center" vertical="center"/>
    </xf>
    <xf numFmtId="0" fontId="43" fillId="0" borderId="0" xfId="0" applyFont="1"/>
    <xf numFmtId="0" fontId="26" fillId="0" borderId="33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164" fontId="23" fillId="0" borderId="20" xfId="64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49" fontId="45" fillId="0" borderId="27" xfId="0" applyNumberFormat="1" applyFont="1" applyBorder="1" applyAlignment="1">
      <alignment horizontal="center" vertical="center" wrapText="1"/>
    </xf>
    <xf numFmtId="49" fontId="45" fillId="0" borderId="45" xfId="0" applyNumberFormat="1" applyFont="1" applyBorder="1" applyAlignment="1">
      <alignment horizontal="center" vertical="center" wrapText="1"/>
    </xf>
    <xf numFmtId="49" fontId="45" fillId="0" borderId="54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8" fillId="0" borderId="0" xfId="0" applyFont="1"/>
    <xf numFmtId="0" fontId="45" fillId="0" borderId="54" xfId="0" applyFont="1" applyBorder="1" applyAlignment="1">
      <alignment horizontal="center" vertical="center" wrapText="1"/>
    </xf>
    <xf numFmtId="0" fontId="45" fillId="0" borderId="54" xfId="0" applyFont="1" applyBorder="1" applyAlignment="1">
      <alignment vertical="center" wrapText="1"/>
    </xf>
    <xf numFmtId="49" fontId="45" fillId="0" borderId="28" xfId="0" applyNumberFormat="1" applyFont="1" applyBorder="1" applyAlignment="1">
      <alignment horizontal="center" vertical="center" wrapText="1"/>
    </xf>
    <xf numFmtId="49" fontId="45" fillId="0" borderId="31" xfId="0" applyNumberFormat="1" applyFont="1" applyBorder="1" applyAlignment="1">
      <alignment horizontal="center" vertical="center" wrapText="1"/>
    </xf>
    <xf numFmtId="49" fontId="45" fillId="0" borderId="38" xfId="0" applyNumberFormat="1" applyFont="1" applyBorder="1" applyAlignment="1">
      <alignment horizontal="center" vertical="center" wrapText="1"/>
    </xf>
    <xf numFmtId="0" fontId="48" fillId="0" borderId="20" xfId="0" applyFont="1" applyBorder="1"/>
    <xf numFmtId="0" fontId="48" fillId="0" borderId="27" xfId="0" applyFont="1" applyBorder="1"/>
    <xf numFmtId="49" fontId="45" fillId="0" borderId="28" xfId="64" applyNumberFormat="1" applyFont="1" applyFill="1" applyBorder="1" applyAlignment="1">
      <alignment horizontal="center" vertical="center" wrapText="1"/>
    </xf>
    <xf numFmtId="49" fontId="45" fillId="0" borderId="33" xfId="0" applyNumberFormat="1" applyFont="1" applyBorder="1" applyAlignment="1">
      <alignment horizontal="center" vertical="center" wrapText="1"/>
    </xf>
    <xf numFmtId="49" fontId="45" fillId="0" borderId="34" xfId="64" applyNumberFormat="1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45" fillId="0" borderId="38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49" fontId="45" fillId="0" borderId="55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49" fontId="46" fillId="0" borderId="27" xfId="0" applyNumberFormat="1" applyFont="1" applyBorder="1" applyAlignment="1">
      <alignment horizontal="center" vertical="center" wrapText="1"/>
    </xf>
    <xf numFmtId="49" fontId="26" fillId="0" borderId="40" xfId="0" applyNumberFormat="1" applyFont="1" applyBorder="1" applyAlignment="1">
      <alignment horizontal="center" vertical="center" wrapText="1"/>
    </xf>
    <xf numFmtId="0" fontId="25" fillId="0" borderId="40" xfId="0" applyFont="1" applyBorder="1"/>
    <xf numFmtId="49" fontId="26" fillId="0" borderId="58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49" fontId="47" fillId="0" borderId="10" xfId="0" applyNumberFormat="1" applyFont="1" applyBorder="1" applyAlignment="1">
      <alignment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49" fontId="47" fillId="0" borderId="61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22" fillId="0" borderId="10" xfId="0" applyFont="1" applyBorder="1"/>
    <xf numFmtId="49" fontId="45" fillId="0" borderId="62" xfId="0" applyNumberFormat="1" applyFont="1" applyBorder="1" applyAlignment="1">
      <alignment horizontal="center" vertical="center" wrapText="1"/>
    </xf>
    <xf numFmtId="49" fontId="45" fillId="0" borderId="63" xfId="0" applyNumberFormat="1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49" fontId="47" fillId="0" borderId="33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9" fontId="45" fillId="0" borderId="21" xfId="0" applyNumberFormat="1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justify" wrapText="1"/>
    </xf>
    <xf numFmtId="0" fontId="20" fillId="30" borderId="65" xfId="0" applyFont="1" applyFill="1" applyBorder="1" applyAlignment="1">
      <alignment horizontal="justify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center" vertical="center" wrapText="1"/>
    </xf>
    <xf numFmtId="0" fontId="20" fillId="30" borderId="65" xfId="0" applyFont="1" applyFill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left" vertical="top" wrapText="1"/>
    </xf>
    <xf numFmtId="0" fontId="20" fillId="30" borderId="65" xfId="0" applyFont="1" applyFill="1" applyBorder="1" applyAlignment="1">
      <alignment horizontal="left" vertical="top" wrapText="1"/>
    </xf>
    <xf numFmtId="0" fontId="20" fillId="30" borderId="13" xfId="0" applyFont="1" applyFill="1" applyBorder="1" applyAlignment="1">
      <alignment horizontal="justify" wrapText="1"/>
    </xf>
    <xf numFmtId="0" fontId="23" fillId="0" borderId="2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wrapText="1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47" fillId="0" borderId="45" xfId="0" applyNumberFormat="1" applyFont="1" applyBorder="1" applyAlignment="1">
      <alignment horizontal="center" vertical="center" wrapText="1"/>
    </xf>
    <xf numFmtId="49" fontId="47" fillId="0" borderId="79" xfId="0" applyNumberFormat="1" applyFont="1" applyBorder="1" applyAlignment="1">
      <alignment horizontal="center" vertical="center" wrapText="1"/>
    </xf>
    <xf numFmtId="49" fontId="47" fillId="0" borderId="80" xfId="0" applyNumberFormat="1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3" fillId="30" borderId="90" xfId="0" applyFont="1" applyFill="1" applyBorder="1" applyAlignment="1">
      <alignment horizontal="center" vertical="center"/>
    </xf>
    <xf numFmtId="0" fontId="23" fillId="30" borderId="57" xfId="0" applyFont="1" applyFill="1" applyBorder="1" applyAlignment="1">
      <alignment horizontal="center" vertical="center"/>
    </xf>
    <xf numFmtId="0" fontId="23" fillId="30" borderId="56" xfId="0" applyFont="1" applyFill="1" applyBorder="1" applyAlignment="1">
      <alignment horizontal="center" vertical="center" wrapText="1"/>
    </xf>
    <xf numFmtId="0" fontId="23" fillId="30" borderId="91" xfId="0" applyFont="1" applyFill="1" applyBorder="1" applyAlignment="1">
      <alignment horizontal="center" vertical="center" wrapText="1"/>
    </xf>
    <xf numFmtId="0" fontId="23" fillId="30" borderId="57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47" fillId="0" borderId="59" xfId="0" applyNumberFormat="1" applyFont="1" applyBorder="1" applyAlignment="1">
      <alignment horizontal="center" vertical="center" wrapText="1"/>
    </xf>
    <xf numFmtId="49" fontId="47" fillId="0" borderId="92" xfId="0" applyNumberFormat="1" applyFont="1" applyBorder="1" applyAlignment="1">
      <alignment horizontal="center" vertical="center" wrapText="1"/>
    </xf>
    <xf numFmtId="49" fontId="47" fillId="0" borderId="93" xfId="0" applyNumberFormat="1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49" fontId="45" fillId="0" borderId="27" xfId="0" applyNumberFormat="1" applyFont="1" applyBorder="1" applyAlignment="1">
      <alignment horizontal="center" vertical="center" wrapText="1"/>
    </xf>
    <xf numFmtId="49" fontId="45" fillId="0" borderId="45" xfId="0" applyNumberFormat="1" applyFont="1" applyBorder="1" applyAlignment="1">
      <alignment horizontal="center" vertical="center" wrapText="1"/>
    </xf>
    <xf numFmtId="49" fontId="45" fillId="0" borderId="59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98" xfId="0" applyNumberFormat="1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49" fontId="45" fillId="0" borderId="99" xfId="0" applyNumberFormat="1" applyFont="1" applyBorder="1" applyAlignment="1">
      <alignment horizontal="center" vertical="center" wrapText="1"/>
    </xf>
    <xf numFmtId="49" fontId="45" fillId="0" borderId="100" xfId="0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49" fontId="45" fillId="0" borderId="106" xfId="0" applyNumberFormat="1" applyFont="1" applyBorder="1" applyAlignment="1">
      <alignment horizontal="center" vertical="center" wrapText="1"/>
    </xf>
    <xf numFmtId="49" fontId="45" fillId="0" borderId="107" xfId="0" applyNumberFormat="1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/>
    </xf>
    <xf numFmtId="49" fontId="45" fillId="0" borderId="95" xfId="0" applyNumberFormat="1" applyFont="1" applyBorder="1" applyAlignment="1">
      <alignment horizontal="center" vertical="center" wrapText="1"/>
    </xf>
    <xf numFmtId="49" fontId="47" fillId="0" borderId="99" xfId="0" applyNumberFormat="1" applyFont="1" applyBorder="1" applyAlignment="1">
      <alignment horizontal="center" vertical="center" wrapText="1"/>
    </xf>
    <xf numFmtId="49" fontId="47" fillId="0" borderId="95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49" fontId="45" fillId="0" borderId="38" xfId="0" applyNumberFormat="1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49" fontId="47" fillId="0" borderId="111" xfId="0" applyNumberFormat="1" applyFont="1" applyBorder="1" applyAlignment="1">
      <alignment horizontal="center" vertical="center" wrapText="1"/>
    </xf>
    <xf numFmtId="49" fontId="47" fillId="0" borderId="91" xfId="0" applyNumberFormat="1" applyFont="1" applyBorder="1" applyAlignment="1">
      <alignment horizontal="center" vertical="center" wrapText="1"/>
    </xf>
    <xf numFmtId="49" fontId="47" fillId="0" borderId="11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49" fontId="45" fillId="0" borderId="61" xfId="0" applyNumberFormat="1" applyFont="1" applyBorder="1" applyAlignment="1">
      <alignment horizontal="center" vertical="center" wrapText="1"/>
    </xf>
    <xf numFmtId="49" fontId="45" fillId="0" borderId="98" xfId="0" applyNumberFormat="1" applyFont="1" applyBorder="1" applyAlignment="1">
      <alignment horizontal="center" vertical="center" wrapText="1"/>
    </xf>
    <xf numFmtId="49" fontId="47" fillId="0" borderId="100" xfId="0" applyNumberFormat="1" applyFont="1" applyBorder="1" applyAlignment="1">
      <alignment horizontal="center" vertical="center" wrapText="1"/>
    </xf>
    <xf numFmtId="49" fontId="26" fillId="0" borderId="113" xfId="0" applyNumberFormat="1" applyFont="1" applyBorder="1" applyAlignment="1">
      <alignment horizontal="center" vertical="center" wrapText="1"/>
    </xf>
    <xf numFmtId="49" fontId="26" fillId="0" borderId="114" xfId="0" applyNumberFormat="1" applyFont="1" applyBorder="1" applyAlignment="1">
      <alignment horizontal="center" vertical="center" wrapText="1"/>
    </xf>
    <xf numFmtId="49" fontId="26" fillId="0" borderId="80" xfId="0" applyNumberFormat="1" applyFont="1" applyBorder="1" applyAlignment="1">
      <alignment horizontal="center" vertical="center" wrapText="1"/>
    </xf>
    <xf numFmtId="49" fontId="45" fillId="0" borderId="115" xfId="0" applyNumberFormat="1" applyFont="1" applyBorder="1" applyAlignment="1">
      <alignment horizontal="center" vertical="center" wrapText="1"/>
    </xf>
    <xf numFmtId="49" fontId="45" fillId="0" borderId="116" xfId="0" applyNumberFormat="1" applyFont="1" applyBorder="1" applyAlignment="1">
      <alignment horizontal="center" vertical="center" wrapText="1"/>
    </xf>
    <xf numFmtId="49" fontId="45" fillId="0" borderId="117" xfId="0" applyNumberFormat="1" applyFont="1" applyBorder="1" applyAlignment="1">
      <alignment horizontal="center" vertical="center" wrapText="1"/>
    </xf>
    <xf numFmtId="49" fontId="45" fillId="0" borderId="118" xfId="0" applyNumberFormat="1" applyFont="1" applyBorder="1" applyAlignment="1">
      <alignment horizontal="center" vertical="center" wrapText="1"/>
    </xf>
    <xf numFmtId="49" fontId="45" fillId="0" borderId="119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49" fontId="47" fillId="0" borderId="120" xfId="0" applyNumberFormat="1" applyFont="1" applyBorder="1" applyAlignment="1">
      <alignment horizontal="center" vertical="center" wrapText="1"/>
    </xf>
    <xf numFmtId="49" fontId="47" fillId="0" borderId="121" xfId="0" applyNumberFormat="1" applyFont="1" applyBorder="1" applyAlignment="1">
      <alignment horizontal="center" vertical="center" wrapText="1"/>
    </xf>
    <xf numFmtId="49" fontId="47" fillId="0" borderId="122" xfId="0" applyNumberFormat="1" applyFont="1" applyBorder="1" applyAlignment="1">
      <alignment horizontal="center" vertical="center" wrapText="1"/>
    </xf>
    <xf numFmtId="49" fontId="47" fillId="0" borderId="123" xfId="0" applyNumberFormat="1" applyFont="1" applyBorder="1" applyAlignment="1">
      <alignment horizontal="center" vertical="center" wrapText="1"/>
    </xf>
    <xf numFmtId="49" fontId="47" fillId="0" borderId="124" xfId="0" applyNumberFormat="1" applyFont="1" applyBorder="1" applyAlignment="1">
      <alignment horizontal="center" vertical="center" wrapText="1"/>
    </xf>
    <xf numFmtId="49" fontId="47" fillId="0" borderId="125" xfId="0" applyNumberFormat="1" applyFont="1" applyBorder="1" applyAlignment="1">
      <alignment horizontal="center" vertical="center" wrapText="1"/>
    </xf>
    <xf numFmtId="49" fontId="47" fillId="0" borderId="126" xfId="0" applyNumberFormat="1" applyFont="1" applyBorder="1" applyAlignment="1">
      <alignment horizontal="center" vertical="center" wrapText="1"/>
    </xf>
    <xf numFmtId="49" fontId="47" fillId="0" borderId="74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7" fillId="0" borderId="1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23" fillId="0" borderId="1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49" fontId="45" fillId="0" borderId="2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49" fontId="45" fillId="0" borderId="27" xfId="0" applyNumberFormat="1" applyFont="1" applyFill="1" applyBorder="1" applyAlignment="1">
      <alignment horizontal="center" vertical="center" wrapText="1"/>
    </xf>
    <xf numFmtId="49" fontId="47" fillId="0" borderId="27" xfId="0" applyNumberFormat="1" applyFont="1" applyFill="1" applyBorder="1" applyAlignment="1">
      <alignment horizontal="center" vertical="center" wrapText="1"/>
    </xf>
    <xf numFmtId="49" fontId="49" fillId="0" borderId="40" xfId="0" applyNumberFormat="1" applyFont="1" applyFill="1" applyBorder="1" applyAlignment="1">
      <alignment horizontal="center" vertical="center" wrapText="1"/>
    </xf>
    <xf numFmtId="49" fontId="45" fillId="0" borderId="40" xfId="0" applyNumberFormat="1" applyFont="1" applyFill="1" applyBorder="1" applyAlignment="1">
      <alignment horizontal="center" vertical="center" wrapText="1"/>
    </xf>
    <xf numFmtId="49" fontId="47" fillId="0" borderId="40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49" fontId="49" fillId="0" borderId="41" xfId="0" applyNumberFormat="1" applyFont="1" applyFill="1" applyBorder="1" applyAlignment="1">
      <alignment horizontal="center" vertical="center" wrapText="1"/>
    </xf>
    <xf numFmtId="49" fontId="45" fillId="0" borderId="41" xfId="0" applyNumberFormat="1" applyFont="1" applyFill="1" applyBorder="1" applyAlignment="1">
      <alignment horizontal="center" vertical="center" wrapText="1"/>
    </xf>
    <xf numFmtId="49" fontId="47" fillId="0" borderId="4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9" fontId="49" fillId="0" borderId="14" xfId="0" applyNumberFormat="1" applyFont="1" applyBorder="1" applyAlignment="1">
      <alignment vertical="center" wrapText="1"/>
    </xf>
    <xf numFmtId="0" fontId="45" fillId="0" borderId="27" xfId="0" applyFont="1" applyBorder="1" applyAlignment="1">
      <alignment horizontal="center" vertical="center" wrapText="1"/>
    </xf>
    <xf numFmtId="49" fontId="26" fillId="0" borderId="127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45" fillId="0" borderId="128" xfId="0" applyNumberFormat="1" applyFont="1" applyBorder="1" applyAlignment="1">
      <alignment horizontal="center" vertical="center" wrapText="1"/>
    </xf>
    <xf numFmtId="49" fontId="26" fillId="0" borderId="129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5" fillId="0" borderId="40" xfId="0" applyNumberFormat="1" applyFont="1" applyBorder="1" applyAlignment="1">
      <alignment horizontal="center" vertical="center" wrapText="1"/>
    </xf>
    <xf numFmtId="16" fontId="48" fillId="0" borderId="40" xfId="0" applyNumberFormat="1" applyFont="1" applyBorder="1" applyAlignment="1">
      <alignment horizontal="center" vertical="center"/>
    </xf>
    <xf numFmtId="49" fontId="45" fillId="0" borderId="58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47" fillId="0" borderId="37" xfId="0" applyFont="1" applyBorder="1" applyAlignment="1">
      <alignment horizontal="center" wrapText="1"/>
    </xf>
    <xf numFmtId="0" fontId="47" fillId="0" borderId="124" xfId="0" applyFont="1" applyBorder="1" applyAlignment="1">
      <alignment horizontal="center" wrapText="1"/>
    </xf>
    <xf numFmtId="0" fontId="47" fillId="0" borderId="130" xfId="0" applyFont="1" applyBorder="1" applyAlignment="1">
      <alignment horizontal="center" wrapText="1"/>
    </xf>
    <xf numFmtId="49" fontId="47" fillId="0" borderId="40" xfId="0" applyNumberFormat="1" applyFont="1" applyBorder="1" applyAlignment="1">
      <alignment horizontal="center" vertical="center" wrapText="1"/>
    </xf>
    <xf numFmtId="0" fontId="45" fillId="0" borderId="93" xfId="0" applyFont="1" applyBorder="1" applyAlignment="1">
      <alignment horizontal="center" vertical="center" wrapText="1"/>
    </xf>
    <xf numFmtId="0" fontId="45" fillId="0" borderId="110" xfId="0" applyFont="1" applyBorder="1" applyAlignment="1">
      <alignment horizontal="center" vertical="center" wrapText="1"/>
    </xf>
    <xf numFmtId="0" fontId="45" fillId="0" borderId="131" xfId="0" applyFont="1" applyBorder="1" applyAlignment="1">
      <alignment horizontal="center" vertical="center" wrapText="1"/>
    </xf>
    <xf numFmtId="49" fontId="44" fillId="0" borderId="48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49" fontId="45" fillId="0" borderId="21" xfId="0" applyNumberFormat="1" applyFont="1" applyFill="1" applyBorder="1" applyAlignment="1">
      <alignment horizontal="center" vertical="center" wrapText="1"/>
    </xf>
    <xf numFmtId="0" fontId="23" fillId="0" borderId="99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61" xfId="0" applyNumberFormat="1" applyFont="1" applyBorder="1" applyAlignment="1">
      <alignment horizontal="center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  <cellStyle name="Normal 3" xfId="62"/>
    <cellStyle name="Porcentaje" xfId="63"/>
    <cellStyle name="Moneda_Hoja1" xfId="64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 tint="-0.4999699890613556"/>
        </patternFill>
      </fill>
    </dxf>
  </dxfs>
  <tableStyles count="1" defaultTableStyle="TableStyleMedium2" defaultPivotStyle="PivotStyleLight16">
    <tableStyle name="Estilo de segmentación de datos 1" pivot="0" table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5">
        <dxf>
          <font>
            <color rgb="FF9C0006"/>
          </font>
          <fill>
            <patternFill>
              <bgColor rgb="FFFFC7CE"/>
            </patternFill>
          </fill>
          <border/>
        </dxf>
        <dxf>
          <font>
            <color rgb="FF9C0006"/>
          </font>
          <fill>
            <patternFill>
              <bgColor rgb="FFFFC7CE"/>
            </patternFill>
          </fill>
          <border/>
        </dxf>
        <dxf>
          <font>
            <color rgb="FF9C0006"/>
          </font>
          <fill>
            <patternFill>
              <bgColor rgb="FFFFC7CE"/>
            </patternFill>
          </fill>
          <border/>
        </dxf>
        <dxf>
          <font>
            <color rgb="FF9C0006"/>
          </font>
          <fill>
            <patternFill>
              <bgColor rgb="FFFFC7CE"/>
            </patternFill>
          </fill>
          <border/>
        </dxf>
        <dxf>
          <fill>
            <patternFill>
              <bgColor theme="9" tint="-0.4999699890613556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ción de datos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%20programaci&#243;n%20presencialidad%20-%20Fac.%20Educaci&#243;n%20(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_progra_presencial_%20Fac.%20Ciencias%20social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%20programaci&#243;n%20presencialidad%20-%20Fac.%20Derecho2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%20programacio&#769;n%20presencialidad%20-%20Fac.%20Economi&#769;a-%20doe%2021.10.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%20programaci&#243;n%20presencialidad%20-%20Fac.%20Finanza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_progra_presencial_%20Fac.%20Ciencias%20sociales%20Nov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AppData\Local\Microsoft\Windows\INetCache\Content.Outlook\LGO7MFFY\Formato%20programaci&#243;n%20presencialidad%20-%20Fac.%20Patrimonio%20Cultural-2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Pregrado-Posgrado"/>
      <sheetName val="Listado de salones"/>
      <sheetName val="Base"/>
      <sheetName val="base salones"/>
      <sheetName val="Formato programación presen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  <sheetName val="Formato programación presencial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  <sheetName val="Formato Pregrado-Posgrado"/>
      <sheetName val="Listado de sal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ato Pregrado-Posgrado"/>
      <sheetName val="Listado de salones"/>
      <sheetName val="Base"/>
      <sheetName val="base salones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MERO HERRENO EDIER HUMBERTO" refreshedDate="44524.428470949075" createdVersion="6" refreshedVersion="6" minRefreshableVersion="3" recordCount="158" xr:uid="{00000000-000A-0000-FFFF-FFFF0F000000}">
  <cacheSource type="worksheet">
    <worksheetSource name="Tabla2"/>
  </cacheSource>
  <cacheFields count="16">
    <cacheField name="FACULTAD" numFmtId="0">
      <sharedItems containsBlank="1" count="33">
        <s v="Dpto Matematicas"/>
        <s v="Ciencias sociales" u="1"/>
        <s v="Asistencia rectoria" u="1"/>
        <s v="Patrimonio Cultural" u="1"/>
        <m u="1"/>
        <s v="Direccion administrativa" u="1"/>
        <s v="Administración de Empresas" u="1"/>
        <s v="Idiomas" u="1"/>
        <s v="FIGRI" u="1"/>
        <s v="DUMMIE" u="1"/>
        <s v="Salud ocupacional " u="1"/>
        <s v="Interdisciplinarios" u="1"/>
        <s v="Matematicas" u="1"/>
        <s v="Comunicación Social" u="1"/>
        <s v="Derecho" u="1"/>
        <s v="ZDUMMIE" u="1"/>
        <s v="Economía" u="1"/>
        <s v="Ciencias Sociales y Humanas" u="1"/>
        <s v="Hotelería" u="1"/>
        <s v="Finanzas" u="1"/>
        <s v="Admisiones " u="1"/>
        <s v="Recursos Humanos" u="1"/>
        <s v="Educación" u="1"/>
        <s v="Admón. de Empresas" u="1"/>
        <s v="Bienestar" u="1"/>
        <s v="Finanzas " u="1"/>
        <s v="Contaduría Pública" u="1"/>
        <s v="Comunicación Social Periodismo" u="1"/>
        <s v="PRUEBA" u="1"/>
        <s v="Estudios Interdisciplinarios" u="1"/>
        <s v="Centro de informacion " u="1"/>
        <s v="Contaduría" u="1"/>
        <s v="Secretaria General" u="1"/>
      </sharedItems>
    </cacheField>
    <cacheField name="PROGRAMA" numFmtId="0">
      <sharedItems/>
    </cacheField>
    <cacheField name="MODALIDAD" numFmtId="0">
      <sharedItems containsBlank="1" count="5">
        <s v="Pregrado"/>
        <m u="1"/>
        <s v="Posgrado" u="1"/>
        <s v="DUMMIE" u="1"/>
        <s v="Educación Continuada" u="1"/>
      </sharedItems>
    </cacheField>
    <cacheField name="NRC O GRUPO DE MATERIA EN SAP" numFmtId="0">
      <sharedItems/>
    </cacheField>
    <cacheField name="NOMBRE DE LA MATERIA O DENOMINACIÓN DEL GRUPO PARA SAP " numFmtId="0">
      <sharedItems/>
    </cacheField>
    <cacheField name="NOMBRE DEL DOCENTE" numFmtId="0">
      <sharedItems/>
    </cacheField>
    <cacheField name="FECHA DE CLASE" numFmtId="14">
      <sharedItems containsSemiMixedTypes="0" containsNonDate="0" containsDate="1" containsString="0" minDate="2022-01-24T00:00:00" maxDate="2022-05-21T00:00:00" count="79">
        <d v="2022-01-24T00:00:00"/>
        <d v="2022-01-31T00:00:00"/>
        <d v="2022-02-07T00:00:00"/>
        <d v="2022-02-14T00:00:00"/>
        <d v="2022-02-21T00:00:00"/>
        <d v="2022-02-28T00:00:00"/>
        <d v="2022-03-07T00:00:00"/>
        <d v="2022-03-14T00:00:00"/>
        <d v="2022-03-28T00:00:00"/>
        <d v="2022-04-04T00:00:00"/>
        <d v="2022-04-18T00:00:00"/>
        <d v="2022-04-25T00:00:00"/>
        <d v="2022-05-02T00:00:00"/>
        <d v="2022-05-09T00:00:00"/>
        <d v="2022-05-16T00:00:00"/>
        <d v="2022-01-26T00:00:00"/>
        <d v="2022-02-02T00:00:00"/>
        <d v="2022-02-09T00:00:00"/>
        <d v="2022-02-16T00:00:00"/>
        <d v="2022-02-23T00:00:00"/>
        <d v="2022-03-02T00:00:00"/>
        <d v="2022-03-09T00:00:00"/>
        <d v="2022-03-16T00:00:00"/>
        <d v="2022-03-23T00:00:00"/>
        <d v="2022-03-30T00:00:00"/>
        <d v="2022-04-06T00:00:00"/>
        <d v="2022-04-20T00:00:00"/>
        <d v="2022-04-27T00:00:00"/>
        <d v="2022-05-04T00:00:00"/>
        <d v="2022-05-11T00:00:00"/>
        <d v="2022-05-18T00:00:00"/>
        <d v="2022-01-28T00:00:00"/>
        <d v="2022-02-04T00:00:00"/>
        <d v="2022-02-11T00:00:00"/>
        <d v="2022-02-18T00:00:00"/>
        <d v="2022-02-25T00:00:00"/>
        <d v="2022-03-04T00:00:00"/>
        <d v="2022-03-11T00:00:00"/>
        <d v="2022-03-18T00:00:00"/>
        <d v="2022-03-25T00:00:00"/>
        <d v="2022-04-01T00:00:00"/>
        <d v="2022-04-08T00:00:00"/>
        <d v="2022-04-22T00:00:00"/>
        <d v="2022-04-29T00:00:00"/>
        <d v="2022-05-06T00:00:00"/>
        <d v="2022-05-13T00:00:00"/>
        <d v="2022-05-20T00:00:00"/>
        <d v="2022-01-25T00:00:00"/>
        <d v="2022-02-01T00:00:00"/>
        <d v="2022-02-08T00:00:00"/>
        <d v="2022-02-15T00:00:00"/>
        <d v="2022-02-22T00:00:00"/>
        <d v="2022-03-01T00:00:00"/>
        <d v="2022-03-08T00:00:00"/>
        <d v="2022-03-15T00:00:00"/>
        <d v="2022-03-22T00:00:00"/>
        <d v="2022-03-29T00:00:00"/>
        <d v="2022-04-05T00:00:00"/>
        <d v="2022-04-19T00:00:00"/>
        <d v="2022-04-26T00:00:00"/>
        <d v="2022-05-03T00:00:00"/>
        <d v="2022-05-10T00:00:00"/>
        <d v="2022-05-17T00:00:00"/>
        <d v="2022-01-27T00:00:00"/>
        <d v="2022-02-03T00:00:00"/>
        <d v="2022-02-10T00:00:00"/>
        <d v="2022-02-17T00:00:00"/>
        <d v="2022-02-24T00:00:00"/>
        <d v="2022-03-03T00:00:00"/>
        <d v="2022-03-10T00:00:00"/>
        <d v="2022-03-17T00:00:00"/>
        <d v="2022-03-24T00:00:00"/>
        <d v="2022-03-31T00:00:00"/>
        <d v="2022-04-07T00:00:00"/>
        <d v="2022-04-21T00:00:00"/>
        <d v="2022-04-28T00:00:00"/>
        <d v="2022-05-05T00:00:00"/>
        <d v="2022-05-12T00:00:00"/>
        <d v="2022-05-19T00:00:00"/>
      </sharedItems>
      <fieldGroup base="6">
        <rangePr groupBy="days" startDate="2022-01-24T00:00:00" endDate="2022-05-21T00:00:00" groupInterval="7"/>
        <groupItems count="19">
          <s v="&lt;24/01/2022"/>
          <s v="24/01/2022 - 30/01/2022"/>
          <s v="31/01/2022 - 6/02/2022"/>
          <s v="7/02/2022 - 13/02/2022"/>
          <s v="14/02/2022 - 20/02/2022"/>
          <s v="21/02/2022 - 27/02/2022"/>
          <s v="28/02/2022 - 6/03/2022"/>
          <s v="7/03/2022 - 13/03/2022"/>
          <s v="14/03/2022 - 20/03/2022"/>
          <s v="21/03/2022 - 27/03/2022"/>
          <s v="28/03/2022 - 3/04/2022"/>
          <s v="4/04/2022 - 10/04/2022"/>
          <s v="11/04/2022 - 17/04/2022"/>
          <s v="18/04/2022 - 24/04/2022"/>
          <s v="25/04/2022 - 1/05/2022"/>
          <s v="2/05/2022 - 8/05/2022"/>
          <s v="9/05/2022 - 15/05/2022"/>
          <s v="16/05/2022 - 21/05/2022"/>
          <s v="&gt;21/05/2022"/>
        </groupItems>
      </fieldGroup>
    </cacheField>
    <cacheField name="DIA DE CLASE" numFmtId="0">
      <sharedItems containsBlank="1" count="9">
        <s v="Lunes"/>
        <s v="Miércoles"/>
        <s v="Viernes"/>
        <s v="Martes"/>
        <s v="Jueves"/>
        <s v="" u="1"/>
        <m u="1"/>
        <s v="Sábado" u="1"/>
        <s v="Domingo" u="1"/>
      </sharedItems>
    </cacheField>
    <cacheField name="HORA INICIAL" numFmtId="20">
      <sharedItems containsSemiMixedTypes="0" containsNonDate="0" containsDate="1" containsString="0" minDate="1899-12-30T09:00:00" maxDate="1899-12-30T14:00:00"/>
    </cacheField>
    <cacheField name="HORA FINAL" numFmtId="20">
      <sharedItems containsSemiMixedTypes="0" containsNonDate="0" containsDate="1" containsString="0" minDate="1899-12-30T10:30:00" maxDate="1899-12-30T16:00:00"/>
    </cacheField>
    <cacheField name="SALÓN" numFmtId="20">
      <sharedItems containsMixedTypes="1" containsNumber="1" containsInteger="1" minValue="102" maxValue="202" count="10">
        <s v="I-606"/>
        <s v="I-601"/>
        <s v="I-505"/>
        <s v="H-202"/>
        <s v="H-502"/>
        <s v="H-506"/>
        <s v="H-406"/>
        <n v="102" u="1"/>
        <n v="202" u="1"/>
        <n v="201" u="1"/>
      </sharedItems>
    </cacheField>
    <cacheField name="CAPACIDAD SALÓN" numFmtId="0">
      <sharedItems containsSemiMixedTypes="0" containsString="0" containsNumber="1" containsInteger="1" minValue="34" maxValue="43"/>
    </cacheField>
    <cacheField name="OBSERVACIONES FACULTADES " numFmtId="0">
      <sharedItems/>
    </cacheField>
    <cacheField name="OBSERVACIÓNES DIRECCIÓN ADMINISTRATIVA" numFmtId="0">
      <sharedItems/>
    </cacheField>
    <cacheField name="EDIFICIO" numFmtId="20">
      <sharedItems count="21">
        <s v="I"/>
        <s v="H"/>
        <s v="G" u="1"/>
        <s v="EDIFICIO G" u="1"/>
        <s v="EDIFICIO H" u="1"/>
        <s v="E" u="1"/>
        <s v="EDIFICIO I" u="1"/>
        <s v="DUMMIE" u="1"/>
        <s v="C" u="1"/>
        <s v="N/A" u="1"/>
        <s v="Revisar" u="1"/>
        <s v=" " u="1"/>
        <s v="F" u="1"/>
        <s v="EDIFICIO B" u="1"/>
        <s v="EDIFICIO C" u="1"/>
        <s v="EGIPTO" u="1"/>
        <s v="D" u="1"/>
        <s v="EDIFICIO D" u="1"/>
        <s v="EDIFICIO E" u="1"/>
        <s v="B" u="1"/>
        <s v="EDIFICIO F" u="1"/>
      </sharedItems>
    </cacheField>
    <cacheField name="TIPO ESPACIO" numFmtId="20">
      <sharedItems containsBlank="1" count="12">
        <s v="Salón de clase"/>
        <m u="1"/>
        <s v="Sala de Laboratorio" u="1"/>
        <s v="Sin Salón" u="1"/>
        <s v="S.Informatica" u="1"/>
        <s v="Salas Informática" u="1"/>
        <s v="Sala de Audiencias" u="1"/>
        <s v="Sala de Reuniones" u="1"/>
        <e v="#N/A" u="1"/>
        <s v=" " u="1"/>
        <s v="Sala Biblioteca" u="1"/>
        <s v="DUMMIE" u="1"/>
      </sharedItems>
    </cacheField>
  </cacheFields>
  <extLst>
    <ext xmlns:x14="http://schemas.microsoft.com/office/spreadsheetml/2009/9/main" uri="{725AE2AE-9491-48be-B2B4-4EB974FC3084}">
      <x14:pivotCacheDefinition pivotCacheId="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">
  <r>
    <x v="0"/>
    <s v="Programa de Pregrado"/>
    <x v="0"/>
    <s v="CD101M"/>
    <s v="Matemáticas Discretas "/>
    <s v="John Bolaños "/>
    <x v="0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5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6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7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8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9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0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1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2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3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4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5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6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7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8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9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0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1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2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3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4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5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6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7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8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9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0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1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2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3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4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5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6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7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8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9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0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1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2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3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4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5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6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0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2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5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6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7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8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9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0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1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2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3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4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5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16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17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18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19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0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1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2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3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4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5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6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7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8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9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30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31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2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3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4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5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6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7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8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9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0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1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2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3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4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5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6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ensamiento Crítico"/>
    <s v="Adolfo Sánchez"/>
    <x v="47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48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49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0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1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2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3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4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5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6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7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8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9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60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61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62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47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48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49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0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1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2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3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4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5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6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7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8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9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60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61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62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63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4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5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6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7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8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9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0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1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2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3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4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5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6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7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8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3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4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5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6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7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8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9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0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1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2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3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4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5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6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7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8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4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1:A9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 numFmtId="14"/>
    <pivotField showAll="0"/>
    <pivotField showAll="0" numFmtId="20"/>
    <pivotField showAll="0" numFmtId="20"/>
    <pivotField axis="axisRow" showAll="0">
      <items count="11">
        <item m="1" x="7"/>
        <item m="1" x="9"/>
        <item m="1" x="8"/>
        <item x="3"/>
        <item x="6"/>
        <item x="4"/>
        <item x="5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10"/>
  </rowFields>
  <rowItems count="8"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4:B21" firstHeaderRow="1" firstDataRow="1" firstDataCol="1" rowPageCount="2" colPageCount="1"/>
  <pivotFields count="16">
    <pivotField axis="axisPage" showAll="0" multipleItemSelectionAllowed="1">
      <items count="34">
        <item m="1" x="6"/>
        <item m="1" x="20"/>
        <item h="1" m="1" x="23"/>
        <item m="1" x="2"/>
        <item m="1" x="24"/>
        <item m="1" x="30"/>
        <item h="1" m="1" x="1"/>
        <item m="1" x="17"/>
        <item h="1" m="1" x="13"/>
        <item m="1" x="27"/>
        <item h="1" m="1" x="31"/>
        <item m="1" x="26"/>
        <item h="1" m="1" x="14"/>
        <item m="1" x="5"/>
        <item x="0"/>
        <item h="1" m="1" x="9"/>
        <item h="1" m="1" x="16"/>
        <item h="1" m="1" x="22"/>
        <item h="1" m="1" x="29"/>
        <item m="1" x="8"/>
        <item h="1" m="1" x="19"/>
        <item h="1" m="1" x="18"/>
        <item m="1" x="11"/>
        <item m="1" x="12"/>
        <item h="1" m="1" x="3"/>
        <item m="1" x="28"/>
        <item m="1" x="21"/>
        <item m="1" x="10"/>
        <item m="1" x="32"/>
        <item m="1" x="15"/>
        <item m="1" x="4"/>
        <item h="1" m="1" x="25"/>
        <item h="1" m="1" x="7"/>
        <item t="default"/>
      </items>
    </pivotField>
    <pivotField showAll="0"/>
    <pivotField axis="axisPage" showAll="0" multipleItemSelectionAllowed="1">
      <items count="6">
        <item h="1" m="1" x="3"/>
        <item h="1" m="1" x="4"/>
        <item h="1" m="1" x="2"/>
        <item x="0"/>
        <item h="1" m="1" x="1"/>
        <item t="default"/>
      </items>
    </pivotField>
    <pivotField showAll="0"/>
    <pivotField showAll="0"/>
    <pivotField showAll="0"/>
    <pivotField axis="axisRow" showAll="0" numFmtId="14">
      <items count="2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x="17"/>
        <item x="18"/>
        <item t="default"/>
      </items>
    </pivotField>
    <pivotField showAll="0"/>
    <pivotField showAll="0" numFmtId="20"/>
    <pivotField showAll="0" numFmtId="20"/>
    <pivotField dataField="1" showAll="0"/>
    <pivotField showAll="0"/>
    <pivotField showAll="0"/>
    <pivotField showAll="0"/>
    <pivotField showAll="0"/>
    <pivotField showAll="0"/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 t="grand">
      <x/>
    </i>
  </rowItems>
  <colItems count="1">
    <i/>
  </colItems>
  <pageFields count="2">
    <pageField fld="0" hier="-1"/>
    <pageField fld="2" hier="-1"/>
  </pageFields>
  <dataFields count="1">
    <dataField name="Cuenta de SALÓN" fld="10" subtotal="count" baseField="6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1:B18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axis="axisRow" showAll="0" numFmtId="14">
      <items count="2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x="17"/>
        <item x="18"/>
        <item t="default"/>
      </items>
    </pivotField>
    <pivotField showAll="0"/>
    <pivotField showAll="0" numFmtId="20"/>
    <pivotField showAll="0" numFmtId="20"/>
    <pivotField dataField="1" showAll="0"/>
    <pivotField showAll="0"/>
    <pivotField showAll="0"/>
    <pivotField showAll="0"/>
    <pivotField showAll="0"/>
    <pivotField showAll="0"/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 t="grand">
      <x/>
    </i>
  </rowItems>
  <colItems count="1">
    <i/>
  </colItems>
  <dataFields count="1">
    <dataField name="Cuenta de SALÓN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2"/>
  <sheetViews>
    <sheetView workbookViewId="0" topLeftCell="A1">
      <selection activeCell="C4" sqref="C4:C5"/>
    </sheetView>
  </sheetViews>
  <sheetFormatPr defaultColWidth="11.421875" defaultRowHeight="15"/>
  <cols>
    <col min="1" max="1" width="26.28125" style="13" customWidth="1"/>
    <col min="2" max="2" width="12.00390625" style="13" bestFit="1" customWidth="1"/>
    <col min="3" max="3" width="148.421875" style="13" customWidth="1"/>
    <col min="4" max="16384" width="11.421875" style="13" customWidth="1"/>
  </cols>
  <sheetData>
    <row r="2" spans="1:3" ht="15">
      <c r="A2" s="16" t="s">
        <v>0</v>
      </c>
      <c r="B2" s="16" t="s">
        <v>1</v>
      </c>
      <c r="C2" s="16" t="s">
        <v>2</v>
      </c>
    </row>
    <row r="3" spans="1:3" ht="45">
      <c r="A3" s="22" t="s">
        <v>3</v>
      </c>
      <c r="B3" s="17" t="s">
        <v>4</v>
      </c>
      <c r="C3" s="18" t="s">
        <v>5</v>
      </c>
    </row>
    <row r="4" spans="1:3" ht="15">
      <c r="A4" s="205" t="s">
        <v>6</v>
      </c>
      <c r="B4" s="17" t="s">
        <v>7</v>
      </c>
      <c r="C4" s="203"/>
    </row>
    <row r="5" spans="1:3" ht="15">
      <c r="A5" s="205"/>
      <c r="B5" s="17" t="s">
        <v>4</v>
      </c>
      <c r="C5" s="204"/>
    </row>
    <row r="6" spans="1:3" ht="20.1" customHeight="1">
      <c r="A6" s="205" t="s">
        <v>8</v>
      </c>
      <c r="B6" s="17" t="s">
        <v>7</v>
      </c>
      <c r="C6" s="18"/>
    </row>
    <row r="7" spans="1:3" s="21" customFormat="1" ht="15">
      <c r="A7" s="205"/>
      <c r="B7" s="22" t="s">
        <v>4</v>
      </c>
      <c r="C7" s="18"/>
    </row>
    <row r="8" spans="1:3" ht="15">
      <c r="A8" s="205" t="s">
        <v>9</v>
      </c>
      <c r="B8" s="17" t="s">
        <v>7</v>
      </c>
      <c r="C8" s="20"/>
    </row>
    <row r="9" spans="1:3" ht="20.1" customHeight="1">
      <c r="A9" s="205"/>
      <c r="B9" s="17" t="s">
        <v>4</v>
      </c>
      <c r="C9" s="20"/>
    </row>
    <row r="10" spans="1:3" ht="35.1" customHeight="1">
      <c r="A10" s="205" t="s">
        <v>10</v>
      </c>
      <c r="B10" s="17" t="s">
        <v>7</v>
      </c>
      <c r="C10" s="208" t="s">
        <v>5</v>
      </c>
    </row>
    <row r="11" spans="1:3" ht="35.1" customHeight="1">
      <c r="A11" s="205"/>
      <c r="B11" s="17" t="s">
        <v>4</v>
      </c>
      <c r="C11" s="209"/>
    </row>
    <row r="12" spans="1:3" ht="20.1" customHeight="1">
      <c r="A12" s="205" t="s">
        <v>11</v>
      </c>
      <c r="B12" s="17" t="s">
        <v>7</v>
      </c>
      <c r="C12" s="206"/>
    </row>
    <row r="13" spans="1:3" ht="20.1" customHeight="1">
      <c r="A13" s="205"/>
      <c r="B13" s="17" t="s">
        <v>4</v>
      </c>
      <c r="C13" s="207"/>
    </row>
    <row r="14" spans="1:3" ht="45">
      <c r="A14" s="205" t="s">
        <v>12</v>
      </c>
      <c r="B14" s="17" t="s">
        <v>7</v>
      </c>
      <c r="C14" s="18" t="s">
        <v>5</v>
      </c>
    </row>
    <row r="15" spans="1:3" ht="15">
      <c r="A15" s="205"/>
      <c r="B15" s="17" t="s">
        <v>4</v>
      </c>
      <c r="C15" s="18"/>
    </row>
    <row r="16" spans="1:3" ht="20.1" customHeight="1">
      <c r="A16" s="205" t="s">
        <v>13</v>
      </c>
      <c r="B16" s="17" t="s">
        <v>7</v>
      </c>
      <c r="C16" s="210"/>
    </row>
    <row r="17" spans="1:3" ht="15">
      <c r="A17" s="205"/>
      <c r="B17" s="17" t="s">
        <v>4</v>
      </c>
      <c r="C17" s="210"/>
    </row>
    <row r="18" spans="1:3" ht="50.1" customHeight="1">
      <c r="A18" s="205" t="s">
        <v>14</v>
      </c>
      <c r="B18" s="205" t="s">
        <v>15</v>
      </c>
      <c r="C18" s="208"/>
    </row>
    <row r="19" spans="1:3" ht="77.25" customHeight="1">
      <c r="A19" s="205"/>
      <c r="B19" s="205"/>
      <c r="C19" s="209"/>
    </row>
    <row r="20" spans="1:3" ht="45">
      <c r="A20" s="205" t="s">
        <v>16</v>
      </c>
      <c r="B20" s="17" t="s">
        <v>7</v>
      </c>
      <c r="C20" s="19" t="s">
        <v>17</v>
      </c>
    </row>
    <row r="21" spans="1:3" ht="15">
      <c r="A21" s="205"/>
      <c r="B21" s="17" t="s">
        <v>4</v>
      </c>
      <c r="C21" s="25"/>
    </row>
    <row r="22" spans="1:3" ht="68.25" customHeight="1">
      <c r="A22" s="20" t="s">
        <v>18</v>
      </c>
      <c r="B22" s="24" t="s">
        <v>7</v>
      </c>
      <c r="C22" s="26" t="s">
        <v>19</v>
      </c>
    </row>
  </sheetData>
  <mergeCells count="15">
    <mergeCell ref="C4:C5"/>
    <mergeCell ref="A4:A5"/>
    <mergeCell ref="A6:A7"/>
    <mergeCell ref="A20:A21"/>
    <mergeCell ref="C12:C13"/>
    <mergeCell ref="A8:A9"/>
    <mergeCell ref="A12:A13"/>
    <mergeCell ref="A14:A15"/>
    <mergeCell ref="A16:A17"/>
    <mergeCell ref="A18:A19"/>
    <mergeCell ref="B18:B19"/>
    <mergeCell ref="C18:C19"/>
    <mergeCell ref="A10:A11"/>
    <mergeCell ref="C16:C17"/>
    <mergeCell ref="C10:C11"/>
  </mergeCells>
  <conditionalFormatting sqref="C7">
    <cfRule type="cellIs" priority="7" dxfId="0" operator="equal">
      <formula>"No ha enviado la información"</formula>
    </cfRule>
  </conditionalFormatting>
  <conditionalFormatting sqref="C16">
    <cfRule type="cellIs" priority="4" dxfId="0" operator="equal">
      <formula>"No ha enviado la información"</formula>
    </cfRule>
  </conditionalFormatting>
  <conditionalFormatting sqref="C18">
    <cfRule type="cellIs" priority="3" dxfId="0" operator="equal">
      <formula>"No ha enviado la información"</formula>
    </cfRule>
  </conditionalFormatting>
  <conditionalFormatting sqref="C20:C21">
    <cfRule type="cellIs" priority="8" dxfId="0" operator="equal">
      <formula>"No ha enviado la información"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998B5-A3B0-44A1-AA40-9ADED2A912D8}">
  <sheetPr>
    <tabColor theme="9" tint="-0.4999699890613556"/>
  </sheetPr>
  <dimension ref="A1:V166"/>
  <sheetViews>
    <sheetView showGridLines="0" tabSelected="1" zoomScale="120" zoomScaleNormal="120" workbookViewId="0" topLeftCell="B133">
      <selection activeCell="O139" sqref="O139"/>
    </sheetView>
  </sheetViews>
  <sheetFormatPr defaultColWidth="9.140625" defaultRowHeight="15"/>
  <cols>
    <col min="1" max="1" width="5.8515625" style="48" customWidth="1"/>
    <col min="2" max="2" width="7.140625" style="49" customWidth="1"/>
    <col min="3" max="3" width="9.28125" style="49" customWidth="1"/>
    <col min="4" max="4" width="11.140625" style="49" customWidth="1"/>
    <col min="5" max="5" width="19.421875" style="45" customWidth="1"/>
    <col min="6" max="6" width="8.7109375" style="49" customWidth="1"/>
    <col min="7" max="7" width="13.7109375" style="49" customWidth="1"/>
    <col min="8" max="8" width="12.140625" style="47" customWidth="1"/>
    <col min="9" max="9" width="12.140625" style="49" customWidth="1"/>
    <col min="10" max="10" width="15.140625" style="45" customWidth="1"/>
    <col min="11" max="11" width="12.00390625" style="49" customWidth="1"/>
    <col min="12" max="12" width="13.421875" style="49" customWidth="1"/>
    <col min="13" max="13" width="12.421875" style="49" customWidth="1"/>
    <col min="14" max="14" width="12.7109375" style="49" bestFit="1" customWidth="1"/>
    <col min="15" max="15" width="23.57421875" style="49" customWidth="1"/>
    <col min="16" max="16384" width="9.140625" style="49" customWidth="1"/>
  </cols>
  <sheetData>
    <row r="1" spans="1:14" s="45" customFormat="1" ht="21" customHeight="1">
      <c r="A1" s="44"/>
      <c r="D1" s="52"/>
      <c r="E1" s="52"/>
      <c r="F1" s="52"/>
      <c r="G1" s="53"/>
      <c r="H1" s="52"/>
      <c r="I1" s="53"/>
      <c r="J1" s="52"/>
      <c r="K1" s="52"/>
      <c r="L1" s="351" t="s">
        <v>706</v>
      </c>
      <c r="M1" s="351"/>
      <c r="N1" s="351"/>
    </row>
    <row r="2" spans="1:22" s="45" customFormat="1" ht="15">
      <c r="A2" s="44"/>
      <c r="C2" s="255" t="s">
        <v>707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54"/>
      <c r="P2" s="55"/>
      <c r="Q2" s="55"/>
      <c r="R2" s="55"/>
      <c r="S2" s="55"/>
      <c r="T2" s="55"/>
      <c r="U2" s="55"/>
      <c r="V2" s="55"/>
    </row>
    <row r="3" spans="1:14" s="45" customFormat="1" ht="20.1" customHeight="1">
      <c r="A3" s="44"/>
      <c r="C3" s="213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s="45" customFormat="1" ht="20.1" customHeight="1">
      <c r="A4" s="4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 s="45" customFormat="1" ht="20.1" customHeight="1">
      <c r="A5" s="44"/>
      <c r="C5" s="56" t="s">
        <v>20</v>
      </c>
      <c r="D5" s="56"/>
      <c r="E5" s="52"/>
      <c r="F5" s="52"/>
      <c r="G5" s="53"/>
      <c r="H5" s="52"/>
      <c r="I5" s="53"/>
      <c r="J5" s="52"/>
      <c r="K5" s="52"/>
      <c r="L5" s="52"/>
      <c r="M5" s="57"/>
      <c r="N5" s="52"/>
    </row>
    <row r="6" spans="1:14" s="45" customFormat="1" ht="26.85" customHeight="1">
      <c r="A6" s="44"/>
      <c r="C6" s="244" t="s">
        <v>21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/>
    </row>
    <row r="7" spans="1:14" s="45" customFormat="1" ht="31.5" customHeight="1" thickBot="1">
      <c r="A7" s="44"/>
      <c r="C7" s="58" t="s">
        <v>22</v>
      </c>
      <c r="D7" s="59" t="s">
        <v>23</v>
      </c>
      <c r="E7" s="59" t="s">
        <v>24</v>
      </c>
      <c r="F7" s="59" t="s">
        <v>25</v>
      </c>
      <c r="G7" s="59" t="s">
        <v>26</v>
      </c>
      <c r="H7" s="59" t="s">
        <v>27</v>
      </c>
      <c r="I7" s="59" t="s">
        <v>28</v>
      </c>
      <c r="J7" s="59" t="s">
        <v>29</v>
      </c>
      <c r="K7" s="59" t="s">
        <v>30</v>
      </c>
      <c r="L7" s="59" t="s">
        <v>31</v>
      </c>
      <c r="M7" s="59" t="s">
        <v>32</v>
      </c>
      <c r="N7" s="60" t="s">
        <v>33</v>
      </c>
    </row>
    <row r="8" spans="1:14" s="45" customFormat="1" ht="31.5" customHeight="1" hidden="1">
      <c r="A8" s="44"/>
      <c r="C8" s="261"/>
      <c r="D8" s="262"/>
      <c r="E8" s="39" t="s">
        <v>34</v>
      </c>
      <c r="F8" s="263"/>
      <c r="G8" s="264"/>
      <c r="H8" s="265"/>
      <c r="I8" s="40"/>
      <c r="J8" s="40"/>
      <c r="K8" s="41" t="s">
        <v>35</v>
      </c>
      <c r="L8" s="40"/>
      <c r="M8" s="40"/>
      <c r="N8" s="42"/>
    </row>
    <row r="9" spans="1:15" s="47" customFormat="1" ht="42.75" customHeight="1">
      <c r="A9" s="46"/>
      <c r="C9" s="64" t="s">
        <v>36</v>
      </c>
      <c r="D9" s="65">
        <v>3</v>
      </c>
      <c r="E9" s="62" t="s">
        <v>37</v>
      </c>
      <c r="F9" s="66" t="s">
        <v>38</v>
      </c>
      <c r="G9" s="66" t="s">
        <v>39</v>
      </c>
      <c r="H9" s="62" t="s">
        <v>40</v>
      </c>
      <c r="I9" s="279" t="s">
        <v>662</v>
      </c>
      <c r="J9" s="280"/>
      <c r="K9" s="280"/>
      <c r="L9" s="280"/>
      <c r="M9" s="280"/>
      <c r="N9" s="281"/>
      <c r="O9" s="68"/>
    </row>
    <row r="10" spans="3:14" ht="41.25" customHeight="1">
      <c r="C10" s="69" t="s">
        <v>41</v>
      </c>
      <c r="D10" s="70">
        <v>2</v>
      </c>
      <c r="E10" s="71" t="s">
        <v>42</v>
      </c>
      <c r="F10" s="66" t="s">
        <v>38</v>
      </c>
      <c r="G10" s="66" t="s">
        <v>39</v>
      </c>
      <c r="H10" s="191" t="s">
        <v>43</v>
      </c>
      <c r="I10" s="186"/>
      <c r="J10" s="174" t="s">
        <v>699</v>
      </c>
      <c r="K10" s="186"/>
      <c r="L10" s="186"/>
      <c r="M10" s="186"/>
      <c r="N10" s="186"/>
    </row>
    <row r="11" spans="3:14" ht="54" customHeight="1">
      <c r="C11" s="73" t="s">
        <v>44</v>
      </c>
      <c r="D11" s="74">
        <v>2</v>
      </c>
      <c r="E11" s="75" t="s">
        <v>45</v>
      </c>
      <c r="F11" s="76" t="s">
        <v>46</v>
      </c>
      <c r="G11" s="76" t="s">
        <v>39</v>
      </c>
      <c r="H11" s="75" t="s">
        <v>47</v>
      </c>
      <c r="I11" s="193" t="s">
        <v>681</v>
      </c>
      <c r="J11" s="151"/>
      <c r="K11" s="187" t="s">
        <v>669</v>
      </c>
      <c r="L11" s="151"/>
      <c r="M11" s="151"/>
      <c r="N11" s="188"/>
    </row>
    <row r="12" spans="3:14" ht="40.5" customHeight="1">
      <c r="C12" s="273" t="s">
        <v>48</v>
      </c>
      <c r="D12" s="276">
        <v>4</v>
      </c>
      <c r="E12" s="270" t="s">
        <v>49</v>
      </c>
      <c r="F12" s="228" t="s">
        <v>46</v>
      </c>
      <c r="G12" s="76" t="s">
        <v>50</v>
      </c>
      <c r="H12" s="75" t="s">
        <v>51</v>
      </c>
      <c r="I12" s="241" t="s">
        <v>662</v>
      </c>
      <c r="J12" s="242"/>
      <c r="K12" s="242"/>
      <c r="L12" s="242"/>
      <c r="M12" s="242"/>
      <c r="N12" s="243"/>
    </row>
    <row r="13" spans="3:15" ht="42" customHeight="1">
      <c r="C13" s="274"/>
      <c r="D13" s="277"/>
      <c r="E13" s="271"/>
      <c r="F13" s="260"/>
      <c r="G13" s="78" t="s">
        <v>52</v>
      </c>
      <c r="H13" s="71" t="s">
        <v>53</v>
      </c>
      <c r="I13" s="152"/>
      <c r="J13" s="152"/>
      <c r="K13" s="152"/>
      <c r="L13" s="174" t="s">
        <v>682</v>
      </c>
      <c r="M13" s="152"/>
      <c r="N13" s="72"/>
      <c r="O13" s="175"/>
    </row>
    <row r="14" spans="3:15" ht="42" customHeight="1">
      <c r="C14" s="274"/>
      <c r="D14" s="277"/>
      <c r="E14" s="271"/>
      <c r="F14" s="228" t="s">
        <v>54</v>
      </c>
      <c r="G14" s="76" t="s">
        <v>50</v>
      </c>
      <c r="H14" s="75" t="s">
        <v>51</v>
      </c>
      <c r="I14" s="241" t="s">
        <v>662</v>
      </c>
      <c r="J14" s="242"/>
      <c r="K14" s="242"/>
      <c r="L14" s="242"/>
      <c r="M14" s="242"/>
      <c r="N14" s="243"/>
      <c r="O14" s="51"/>
    </row>
    <row r="15" spans="3:15" ht="42" customHeight="1">
      <c r="C15" s="275"/>
      <c r="D15" s="278"/>
      <c r="E15" s="272"/>
      <c r="F15" s="260"/>
      <c r="G15" s="78" t="s">
        <v>52</v>
      </c>
      <c r="H15" s="71" t="s">
        <v>53</v>
      </c>
      <c r="I15" s="152"/>
      <c r="J15" s="152"/>
      <c r="K15" s="152"/>
      <c r="L15" s="152"/>
      <c r="M15" s="174" t="s">
        <v>683</v>
      </c>
      <c r="N15" s="72"/>
      <c r="O15" s="51"/>
    </row>
    <row r="16" spans="3:14" ht="46.5" customHeight="1">
      <c r="C16" s="69" t="s">
        <v>55</v>
      </c>
      <c r="D16" s="70">
        <v>2</v>
      </c>
      <c r="E16" s="71" t="s">
        <v>56</v>
      </c>
      <c r="F16" s="76" t="s">
        <v>46</v>
      </c>
      <c r="G16" s="66" t="s">
        <v>39</v>
      </c>
      <c r="H16" s="71" t="s">
        <v>57</v>
      </c>
      <c r="I16" s="241" t="s">
        <v>662</v>
      </c>
      <c r="J16" s="242"/>
      <c r="K16" s="242"/>
      <c r="L16" s="242"/>
      <c r="M16" s="242"/>
      <c r="N16" s="243"/>
    </row>
    <row r="17" spans="3:14" ht="15">
      <c r="C17" s="267" t="s">
        <v>58</v>
      </c>
      <c r="D17" s="222">
        <v>3</v>
      </c>
      <c r="E17" s="211" t="s">
        <v>59</v>
      </c>
      <c r="F17" s="76" t="s">
        <v>46</v>
      </c>
      <c r="G17" s="76" t="s">
        <v>60</v>
      </c>
      <c r="H17" s="75" t="s">
        <v>61</v>
      </c>
      <c r="I17" s="171"/>
      <c r="J17" s="174" t="s">
        <v>671</v>
      </c>
      <c r="K17" s="152"/>
      <c r="L17" s="152"/>
      <c r="M17" s="152"/>
      <c r="N17" s="72"/>
    </row>
    <row r="18" spans="3:14" ht="37.5" customHeight="1">
      <c r="C18" s="268"/>
      <c r="D18" s="230"/>
      <c r="E18" s="266"/>
      <c r="F18" s="76" t="s">
        <v>62</v>
      </c>
      <c r="G18" s="76" t="s">
        <v>63</v>
      </c>
      <c r="H18" s="75" t="s">
        <v>64</v>
      </c>
      <c r="I18" s="171"/>
      <c r="J18" s="174" t="s">
        <v>676</v>
      </c>
      <c r="K18" s="152"/>
      <c r="L18" s="152"/>
      <c r="M18" s="152"/>
      <c r="N18" s="72"/>
    </row>
    <row r="19" spans="3:14" ht="41.25" customHeight="1">
      <c r="C19" s="269"/>
      <c r="D19" s="223"/>
      <c r="E19" s="212"/>
      <c r="F19" s="77" t="s">
        <v>65</v>
      </c>
      <c r="G19" s="76" t="s">
        <v>63</v>
      </c>
      <c r="H19" s="71" t="s">
        <v>66</v>
      </c>
      <c r="I19" s="171"/>
      <c r="J19" s="174" t="s">
        <v>677</v>
      </c>
      <c r="K19" s="152"/>
      <c r="L19" s="152"/>
      <c r="M19" s="152"/>
      <c r="N19" s="79"/>
    </row>
    <row r="20" spans="3:14" ht="26.1" customHeight="1">
      <c r="C20" s="80" t="s">
        <v>67</v>
      </c>
      <c r="D20" s="81">
        <v>2</v>
      </c>
      <c r="E20" s="82" t="s">
        <v>68</v>
      </c>
      <c r="F20" s="81"/>
      <c r="G20" s="81"/>
      <c r="H20" s="81"/>
      <c r="I20" s="83"/>
      <c r="J20" s="83"/>
      <c r="K20" s="111" t="s">
        <v>661</v>
      </c>
      <c r="L20" s="83"/>
      <c r="M20" s="83"/>
      <c r="N20" s="84"/>
    </row>
    <row r="21" spans="3:14" ht="20.1" customHeight="1">
      <c r="C21" s="85"/>
      <c r="D21" s="85"/>
      <c r="E21" s="86"/>
      <c r="F21" s="85"/>
      <c r="G21" s="85"/>
      <c r="H21" s="85"/>
      <c r="I21" s="87"/>
      <c r="J21" s="88"/>
      <c r="K21" s="87"/>
      <c r="L21" s="87"/>
      <c r="M21" s="87"/>
      <c r="N21" s="87"/>
    </row>
    <row r="22" spans="1:14" s="45" customFormat="1" ht="20.1" customHeight="1">
      <c r="A22" s="44"/>
      <c r="C22" s="213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</row>
    <row r="23" spans="1:14" s="45" customFormat="1" ht="20.1" customHeight="1">
      <c r="A23" s="4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</row>
    <row r="24" spans="1:14" s="45" customFormat="1" ht="20.1" customHeight="1">
      <c r="A24" s="44"/>
      <c r="C24" s="56" t="s">
        <v>20</v>
      </c>
      <c r="D24" s="56"/>
      <c r="E24" s="86"/>
      <c r="F24" s="89"/>
      <c r="G24" s="90"/>
      <c r="H24" s="89"/>
      <c r="I24" s="90"/>
      <c r="J24" s="89"/>
      <c r="K24" s="89"/>
      <c r="L24" s="89"/>
      <c r="M24" s="89"/>
      <c r="N24" s="89"/>
    </row>
    <row r="25" spans="1:14" s="45" customFormat="1" ht="26.25" customHeight="1">
      <c r="A25" s="44"/>
      <c r="C25" s="257" t="s">
        <v>69</v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9"/>
    </row>
    <row r="26" spans="1:14" s="45" customFormat="1" ht="27" customHeight="1" thickBot="1">
      <c r="A26" s="44"/>
      <c r="C26" s="144" t="s">
        <v>22</v>
      </c>
      <c r="D26" s="92" t="s">
        <v>23</v>
      </c>
      <c r="E26" s="92" t="s">
        <v>24</v>
      </c>
      <c r="F26" s="92" t="s">
        <v>25</v>
      </c>
      <c r="G26" s="93" t="s">
        <v>26</v>
      </c>
      <c r="H26" s="92" t="s">
        <v>27</v>
      </c>
      <c r="I26" s="92" t="s">
        <v>28</v>
      </c>
      <c r="J26" s="92" t="s">
        <v>29</v>
      </c>
      <c r="K26" s="92" t="s">
        <v>30</v>
      </c>
      <c r="L26" s="92" t="s">
        <v>31</v>
      </c>
      <c r="M26" s="92" t="s">
        <v>32</v>
      </c>
      <c r="N26" s="145" t="s">
        <v>33</v>
      </c>
    </row>
    <row r="27" spans="2:15" ht="35.25" customHeight="1">
      <c r="B27" s="45"/>
      <c r="C27" s="192" t="s">
        <v>70</v>
      </c>
      <c r="D27" s="65">
        <v>2</v>
      </c>
      <c r="E27" s="62" t="s">
        <v>71</v>
      </c>
      <c r="F27" s="66" t="s">
        <v>72</v>
      </c>
      <c r="G27" s="66" t="s">
        <v>50</v>
      </c>
      <c r="H27" s="376" t="s">
        <v>73</v>
      </c>
      <c r="I27" s="151"/>
      <c r="J27" s="151"/>
      <c r="K27" s="151"/>
      <c r="L27" s="151"/>
      <c r="M27" s="151"/>
      <c r="N27" s="174" t="s">
        <v>703</v>
      </c>
      <c r="O27" s="95"/>
    </row>
    <row r="28" spans="3:14" ht="44.25" customHeight="1">
      <c r="C28" s="146" t="s">
        <v>74</v>
      </c>
      <c r="D28" s="70">
        <v>4</v>
      </c>
      <c r="E28" s="71" t="s">
        <v>75</v>
      </c>
      <c r="F28" s="76" t="s">
        <v>72</v>
      </c>
      <c r="G28" s="76" t="s">
        <v>50</v>
      </c>
      <c r="H28" s="96" t="s">
        <v>76</v>
      </c>
      <c r="J28" s="152"/>
      <c r="K28" s="152"/>
      <c r="L28" s="189" t="s">
        <v>670</v>
      </c>
      <c r="M28" s="154"/>
      <c r="N28" s="156"/>
    </row>
    <row r="29" spans="3:15" ht="36">
      <c r="C29" s="247" t="s">
        <v>77</v>
      </c>
      <c r="D29" s="222">
        <v>3</v>
      </c>
      <c r="E29" s="379" t="s">
        <v>78</v>
      </c>
      <c r="F29" s="97" t="s">
        <v>79</v>
      </c>
      <c r="G29" s="76" t="s">
        <v>80</v>
      </c>
      <c r="H29" s="75" t="s">
        <v>64</v>
      </c>
      <c r="I29" s="152"/>
      <c r="J29" s="157"/>
      <c r="K29" s="152"/>
      <c r="L29" s="172"/>
      <c r="M29" s="174" t="s">
        <v>709</v>
      </c>
      <c r="N29" s="173"/>
      <c r="O29" s="375"/>
    </row>
    <row r="30" spans="3:15" ht="36">
      <c r="C30" s="248"/>
      <c r="D30" s="230"/>
      <c r="E30" s="379" t="s">
        <v>78</v>
      </c>
      <c r="F30" s="97" t="s">
        <v>81</v>
      </c>
      <c r="G30" s="76" t="s">
        <v>82</v>
      </c>
      <c r="H30" s="75" t="s">
        <v>83</v>
      </c>
      <c r="I30" s="152"/>
      <c r="J30" s="157"/>
      <c r="K30" s="152"/>
      <c r="L30" s="155"/>
      <c r="M30" s="426" t="s">
        <v>709</v>
      </c>
      <c r="N30" s="173"/>
      <c r="O30" s="375"/>
    </row>
    <row r="31" spans="3:15" ht="36.75" customHeight="1">
      <c r="C31" s="248"/>
      <c r="D31" s="230"/>
      <c r="E31" s="379" t="s">
        <v>78</v>
      </c>
      <c r="F31" s="97" t="s">
        <v>84</v>
      </c>
      <c r="G31" s="98" t="s">
        <v>85</v>
      </c>
      <c r="H31" s="75" t="s">
        <v>83</v>
      </c>
      <c r="I31" s="157"/>
      <c r="J31" s="157"/>
      <c r="K31" s="157"/>
      <c r="L31" s="158"/>
      <c r="M31" s="427"/>
      <c r="N31" s="173"/>
      <c r="O31" s="375"/>
    </row>
    <row r="32" spans="3:14" ht="39.75" customHeight="1">
      <c r="C32" s="218" t="s">
        <v>86</v>
      </c>
      <c r="D32" s="254">
        <v>3</v>
      </c>
      <c r="E32" s="252" t="s">
        <v>87</v>
      </c>
      <c r="F32" s="97" t="s">
        <v>88</v>
      </c>
      <c r="G32" s="99" t="s">
        <v>656</v>
      </c>
      <c r="H32" s="75" t="s">
        <v>89</v>
      </c>
      <c r="I32" s="152"/>
      <c r="J32" s="174" t="s">
        <v>705</v>
      </c>
      <c r="K32" s="152"/>
      <c r="L32" s="152"/>
      <c r="M32" s="151"/>
      <c r="N32" s="159"/>
    </row>
    <row r="33" spans="3:14" ht="45.75" customHeight="1">
      <c r="C33" s="218"/>
      <c r="D33" s="254"/>
      <c r="E33" s="253"/>
      <c r="F33" s="97" t="s">
        <v>81</v>
      </c>
      <c r="G33" s="100" t="s">
        <v>90</v>
      </c>
      <c r="H33" s="75" t="s">
        <v>91</v>
      </c>
      <c r="I33" s="152"/>
      <c r="J33" s="174" t="s">
        <v>678</v>
      </c>
      <c r="K33" s="152"/>
      <c r="L33" s="152"/>
      <c r="M33" s="152"/>
      <c r="N33" s="159"/>
    </row>
    <row r="34" spans="1:15" s="51" customFormat="1" ht="41.25" customHeight="1">
      <c r="A34" s="50"/>
      <c r="C34" s="248" t="s">
        <v>92</v>
      </c>
      <c r="D34" s="230">
        <v>2</v>
      </c>
      <c r="E34" s="211" t="s">
        <v>93</v>
      </c>
      <c r="F34" s="75" t="s">
        <v>94</v>
      </c>
      <c r="G34" s="101" t="s">
        <v>660</v>
      </c>
      <c r="H34" s="75" t="s">
        <v>95</v>
      </c>
      <c r="I34" s="174" t="s">
        <v>685</v>
      </c>
      <c r="J34" s="194"/>
      <c r="K34" s="157"/>
      <c r="L34" s="152"/>
      <c r="M34" s="174" t="s">
        <v>698</v>
      </c>
      <c r="N34" s="160"/>
      <c r="O34" s="68"/>
    </row>
    <row r="35" spans="3:15" ht="41.25" customHeight="1">
      <c r="C35" s="248"/>
      <c r="D35" s="230"/>
      <c r="E35" s="266"/>
      <c r="F35" s="76" t="s">
        <v>72</v>
      </c>
      <c r="G35" s="101" t="s">
        <v>657</v>
      </c>
      <c r="H35" s="169" t="s">
        <v>96</v>
      </c>
      <c r="I35" s="174" t="s">
        <v>684</v>
      </c>
      <c r="J35" s="170"/>
      <c r="K35" s="157"/>
      <c r="L35" s="152"/>
      <c r="M35" s="152"/>
      <c r="N35" s="160"/>
      <c r="O35" s="102"/>
    </row>
    <row r="36" spans="3:14" ht="36.75" customHeight="1">
      <c r="C36" s="247" t="s">
        <v>97</v>
      </c>
      <c r="D36" s="222">
        <v>2</v>
      </c>
      <c r="E36" s="211" t="s">
        <v>98</v>
      </c>
      <c r="F36" s="76" t="s">
        <v>72</v>
      </c>
      <c r="G36" s="99" t="s">
        <v>658</v>
      </c>
      <c r="H36" s="382" t="s">
        <v>99</v>
      </c>
      <c r="I36" s="399"/>
      <c r="J36" s="400"/>
      <c r="K36" s="400"/>
      <c r="L36" s="400"/>
      <c r="M36" s="400"/>
      <c r="N36" s="404"/>
    </row>
    <row r="37" spans="3:14" ht="36.75" customHeight="1">
      <c r="C37" s="249"/>
      <c r="D37" s="223"/>
      <c r="E37" s="212"/>
      <c r="F37" s="76" t="s">
        <v>94</v>
      </c>
      <c r="G37" s="100" t="s">
        <v>659</v>
      </c>
      <c r="H37" s="191" t="s">
        <v>100</v>
      </c>
      <c r="I37" s="185"/>
      <c r="J37" s="403"/>
      <c r="K37" s="403"/>
      <c r="L37" s="403"/>
      <c r="M37" s="406" t="s">
        <v>667</v>
      </c>
      <c r="N37" s="190"/>
    </row>
    <row r="38" spans="3:14" ht="32.25" customHeight="1" thickBot="1">
      <c r="C38" s="147" t="s">
        <v>101</v>
      </c>
      <c r="D38" s="148">
        <v>2</v>
      </c>
      <c r="E38" s="149" t="s">
        <v>102</v>
      </c>
      <c r="F38" s="148"/>
      <c r="G38" s="148"/>
      <c r="H38" s="148"/>
      <c r="I38" s="401"/>
      <c r="J38" s="401"/>
      <c r="K38" s="402" t="s">
        <v>661</v>
      </c>
      <c r="L38" s="401"/>
      <c r="M38" s="401"/>
      <c r="N38" s="405"/>
    </row>
    <row r="39" spans="1:14" s="45" customFormat="1" ht="20.1" customHeight="1">
      <c r="A39" s="44"/>
      <c r="C39" s="86"/>
      <c r="D39" s="86"/>
      <c r="E39" s="86"/>
      <c r="F39" s="86"/>
      <c r="G39" s="85"/>
      <c r="H39" s="86"/>
      <c r="I39" s="87"/>
      <c r="J39" s="88"/>
      <c r="K39" s="88"/>
      <c r="L39" s="88"/>
      <c r="M39" s="88"/>
      <c r="N39" s="88"/>
    </row>
    <row r="40" spans="1:14" s="45" customFormat="1" ht="20.1" customHeight="1">
      <c r="A40" s="4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4" s="45" customFormat="1" ht="20.1" customHeight="1">
      <c r="A41" s="4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</row>
    <row r="42" spans="1:14" s="45" customFormat="1" ht="20.1" customHeight="1">
      <c r="A42" s="44"/>
      <c r="C42" s="56" t="s">
        <v>20</v>
      </c>
      <c r="D42" s="56"/>
      <c r="E42" s="52"/>
      <c r="F42" s="52"/>
      <c r="G42" s="53"/>
      <c r="H42" s="52"/>
      <c r="I42" s="53"/>
      <c r="J42" s="52"/>
      <c r="K42" s="52"/>
      <c r="L42" s="52"/>
      <c r="M42" s="52"/>
      <c r="N42" s="52"/>
    </row>
    <row r="43" spans="1:14" s="45" customFormat="1" ht="15">
      <c r="A43" s="44"/>
      <c r="C43" s="244" t="s">
        <v>103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6"/>
    </row>
    <row r="44" spans="1:14" s="45" customFormat="1" ht="28.5" customHeight="1" thickBot="1">
      <c r="A44" s="44"/>
      <c r="C44" s="58" t="s">
        <v>22</v>
      </c>
      <c r="D44" s="59" t="s">
        <v>23</v>
      </c>
      <c r="E44" s="59" t="s">
        <v>24</v>
      </c>
      <c r="F44" s="59" t="s">
        <v>25</v>
      </c>
      <c r="G44" s="103" t="s">
        <v>26</v>
      </c>
      <c r="H44" s="59" t="s">
        <v>27</v>
      </c>
      <c r="I44" s="59" t="s">
        <v>28</v>
      </c>
      <c r="J44" s="59" t="s">
        <v>29</v>
      </c>
      <c r="K44" s="59" t="s">
        <v>104</v>
      </c>
      <c r="L44" s="59" t="s">
        <v>31</v>
      </c>
      <c r="M44" s="59" t="s">
        <v>32</v>
      </c>
      <c r="N44" s="60" t="s">
        <v>33</v>
      </c>
    </row>
    <row r="45" spans="3:14" ht="29.25" customHeight="1">
      <c r="C45" s="268" t="s">
        <v>105</v>
      </c>
      <c r="D45" s="230">
        <v>2</v>
      </c>
      <c r="E45" s="266" t="s">
        <v>106</v>
      </c>
      <c r="F45" s="282" t="s">
        <v>107</v>
      </c>
      <c r="G45" s="66" t="s">
        <v>39</v>
      </c>
      <c r="H45" s="420" t="s">
        <v>108</v>
      </c>
      <c r="I45" s="241" t="s">
        <v>662</v>
      </c>
      <c r="J45" s="242"/>
      <c r="K45" s="242"/>
      <c r="L45" s="242"/>
      <c r="M45" s="242"/>
      <c r="N45" s="243"/>
    </row>
    <row r="46" spans="3:14" ht="30" customHeight="1">
      <c r="C46" s="269"/>
      <c r="D46" s="223"/>
      <c r="E46" s="212"/>
      <c r="F46" s="283"/>
      <c r="G46" s="200" t="s">
        <v>52</v>
      </c>
      <c r="H46" s="382" t="s">
        <v>109</v>
      </c>
      <c r="I46" s="386"/>
      <c r="J46" s="151"/>
      <c r="K46" s="151"/>
      <c r="L46" s="151"/>
      <c r="M46" s="151"/>
      <c r="N46" s="386" t="s">
        <v>708</v>
      </c>
    </row>
    <row r="47" spans="3:15" ht="38.25" customHeight="1">
      <c r="C47" s="105" t="s">
        <v>110</v>
      </c>
      <c r="D47" s="74">
        <v>4</v>
      </c>
      <c r="E47" s="75" t="s">
        <v>111</v>
      </c>
      <c r="F47" s="76" t="s">
        <v>107</v>
      </c>
      <c r="G47" s="66" t="s">
        <v>39</v>
      </c>
      <c r="H47" s="376" t="s">
        <v>112</v>
      </c>
      <c r="I47" s="152"/>
      <c r="J47" s="152"/>
      <c r="K47" s="152"/>
      <c r="L47" s="152"/>
      <c r="M47" s="155"/>
      <c r="N47" s="185"/>
      <c r="O47" s="106"/>
    </row>
    <row r="48" spans="3:14" ht="34.5" customHeight="1">
      <c r="C48" s="377" t="s">
        <v>113</v>
      </c>
      <c r="D48" s="378">
        <v>2</v>
      </c>
      <c r="E48" s="379" t="s">
        <v>114</v>
      </c>
      <c r="F48" s="380" t="s">
        <v>107</v>
      </c>
      <c r="G48" s="381" t="s">
        <v>39</v>
      </c>
      <c r="H48" s="382" t="s">
        <v>115</v>
      </c>
      <c r="I48" s="383"/>
      <c r="J48" s="384"/>
      <c r="K48" s="385"/>
      <c r="L48" s="386" t="s">
        <v>704</v>
      </c>
      <c r="M48" s="385"/>
      <c r="N48" s="421"/>
    </row>
    <row r="49" spans="3:14" ht="43.5" customHeight="1">
      <c r="C49" s="224" t="s">
        <v>116</v>
      </c>
      <c r="D49" s="222">
        <v>3</v>
      </c>
      <c r="E49" s="226" t="s">
        <v>117</v>
      </c>
      <c r="F49" s="76" t="s">
        <v>107</v>
      </c>
      <c r="G49" s="76" t="s">
        <v>118</v>
      </c>
      <c r="H49" s="75" t="s">
        <v>119</v>
      </c>
      <c r="I49" s="152"/>
      <c r="J49" s="174" t="s">
        <v>679</v>
      </c>
      <c r="K49" s="152"/>
      <c r="L49" s="152"/>
      <c r="M49" s="152"/>
      <c r="N49" s="161"/>
    </row>
    <row r="50" spans="3:14" ht="33" customHeight="1">
      <c r="C50" s="225"/>
      <c r="D50" s="223"/>
      <c r="E50" s="227"/>
      <c r="F50" s="76" t="s">
        <v>120</v>
      </c>
      <c r="G50" s="76" t="s">
        <v>121</v>
      </c>
      <c r="H50" s="75" t="s">
        <v>122</v>
      </c>
      <c r="I50" s="154"/>
      <c r="J50" s="407" t="s">
        <v>680</v>
      </c>
      <c r="K50" s="154"/>
      <c r="L50" s="154"/>
      <c r="M50" s="154"/>
      <c r="N50" s="162"/>
    </row>
    <row r="51" spans="3:14" ht="39.75" customHeight="1">
      <c r="C51" s="105" t="s">
        <v>123</v>
      </c>
      <c r="D51" s="74">
        <v>3</v>
      </c>
      <c r="E51" s="75" t="s">
        <v>124</v>
      </c>
      <c r="F51" s="76" t="s">
        <v>107</v>
      </c>
      <c r="G51" s="76" t="s">
        <v>39</v>
      </c>
      <c r="H51" s="169" t="s">
        <v>125</v>
      </c>
      <c r="I51" s="241" t="s">
        <v>662</v>
      </c>
      <c r="J51" s="242"/>
      <c r="K51" s="242"/>
      <c r="L51" s="242"/>
      <c r="M51" s="242"/>
      <c r="N51" s="243"/>
    </row>
    <row r="52" spans="3:15" ht="47.25" customHeight="1">
      <c r="C52" s="224" t="s">
        <v>126</v>
      </c>
      <c r="D52" s="222">
        <v>2</v>
      </c>
      <c r="E52" s="211" t="s">
        <v>127</v>
      </c>
      <c r="F52" s="77" t="s">
        <v>107</v>
      </c>
      <c r="G52" s="98" t="s">
        <v>39</v>
      </c>
      <c r="H52" s="107" t="s">
        <v>128</v>
      </c>
      <c r="I52" s="193" t="s">
        <v>673</v>
      </c>
      <c r="J52" s="408"/>
      <c r="K52" s="409"/>
      <c r="L52" s="408"/>
      <c r="M52" s="408"/>
      <c r="N52" s="410"/>
      <c r="O52" s="108"/>
    </row>
    <row r="53" spans="1:14" s="51" customFormat="1" ht="39.75" customHeight="1">
      <c r="A53" s="50"/>
      <c r="C53" s="225"/>
      <c r="D53" s="223"/>
      <c r="E53" s="221"/>
      <c r="F53" s="76" t="s">
        <v>120</v>
      </c>
      <c r="G53" s="98" t="s">
        <v>129</v>
      </c>
      <c r="H53" s="107" t="s">
        <v>130</v>
      </c>
      <c r="I53" s="174" t="s">
        <v>674</v>
      </c>
      <c r="J53" s="154"/>
      <c r="K53" s="152"/>
      <c r="L53" s="154"/>
      <c r="M53" s="154"/>
      <c r="N53" s="162"/>
    </row>
    <row r="54" spans="3:14" ht="18.75" customHeight="1">
      <c r="C54" s="109" t="s">
        <v>131</v>
      </c>
      <c r="D54" s="81">
        <v>2</v>
      </c>
      <c r="E54" s="82" t="s">
        <v>132</v>
      </c>
      <c r="F54" s="110"/>
      <c r="G54" s="81"/>
      <c r="H54" s="81"/>
      <c r="I54" s="83"/>
      <c r="J54" s="111"/>
      <c r="K54" s="111" t="s">
        <v>661</v>
      </c>
      <c r="L54" s="83"/>
      <c r="M54" s="83"/>
      <c r="N54" s="84"/>
    </row>
    <row r="55" spans="1:14" s="45" customFormat="1" ht="20.1" customHeight="1">
      <c r="A55" s="44"/>
      <c r="C55" s="86"/>
      <c r="D55" s="86"/>
      <c r="E55" s="86"/>
      <c r="F55" s="86"/>
      <c r="G55" s="85"/>
      <c r="H55" s="86"/>
      <c r="I55" s="87"/>
      <c r="J55" s="88"/>
      <c r="K55" s="88"/>
      <c r="L55" s="88"/>
      <c r="M55" s="88"/>
      <c r="N55" s="88"/>
    </row>
    <row r="56" spans="1:14" s="45" customFormat="1" ht="20.1" customHeight="1">
      <c r="A56" s="44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</row>
    <row r="57" spans="1:14" s="45" customFormat="1" ht="20.1" customHeight="1">
      <c r="A57" s="4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14" s="45" customFormat="1" ht="20.1" customHeight="1">
      <c r="A58" s="44"/>
      <c r="C58" s="56" t="s">
        <v>20</v>
      </c>
      <c r="D58" s="56"/>
      <c r="E58" s="112"/>
      <c r="F58" s="112"/>
      <c r="G58" s="113"/>
      <c r="H58" s="114"/>
      <c r="I58" s="113"/>
      <c r="J58" s="112"/>
      <c r="K58" s="112"/>
      <c r="L58" s="112"/>
      <c r="M58" s="112"/>
      <c r="N58" s="112"/>
    </row>
    <row r="59" spans="1:14" s="45" customFormat="1" ht="32.25" thickBot="1">
      <c r="A59" s="44"/>
      <c r="C59" s="215" t="s">
        <v>133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7"/>
    </row>
    <row r="60" spans="1:14" s="45" customFormat="1" ht="25.5" customHeight="1">
      <c r="A60" s="44"/>
      <c r="C60" s="115" t="s">
        <v>22</v>
      </c>
      <c r="D60" s="61" t="s">
        <v>23</v>
      </c>
      <c r="E60" s="176" t="s">
        <v>24</v>
      </c>
      <c r="F60" s="178" t="s">
        <v>25</v>
      </c>
      <c r="G60" s="178" t="s">
        <v>26</v>
      </c>
      <c r="H60" s="178" t="s">
        <v>27</v>
      </c>
      <c r="I60" s="177" t="s">
        <v>28</v>
      </c>
      <c r="J60" s="61" t="s">
        <v>29</v>
      </c>
      <c r="K60" s="61" t="s">
        <v>104</v>
      </c>
      <c r="L60" s="61" t="s">
        <v>31</v>
      </c>
      <c r="M60" s="61" t="s">
        <v>32</v>
      </c>
      <c r="N60" s="116" t="s">
        <v>33</v>
      </c>
    </row>
    <row r="61" spans="3:14" ht="45" customHeight="1">
      <c r="C61" s="105" t="s">
        <v>134</v>
      </c>
      <c r="D61" s="74">
        <v>3</v>
      </c>
      <c r="E61" s="71" t="s">
        <v>135</v>
      </c>
      <c r="F61" s="66" t="s">
        <v>136</v>
      </c>
      <c r="G61" s="66" t="s">
        <v>39</v>
      </c>
      <c r="H61" s="62" t="s">
        <v>137</v>
      </c>
      <c r="I61" s="158"/>
      <c r="J61" s="154"/>
      <c r="K61" s="154"/>
      <c r="L61" s="154"/>
      <c r="M61" s="174" t="s">
        <v>686</v>
      </c>
      <c r="N61" s="161"/>
    </row>
    <row r="62" spans="3:15" ht="51" customHeight="1">
      <c r="C62" s="105" t="s">
        <v>138</v>
      </c>
      <c r="D62" s="74">
        <v>3</v>
      </c>
      <c r="E62" s="75" t="s">
        <v>139</v>
      </c>
      <c r="F62" s="76" t="s">
        <v>136</v>
      </c>
      <c r="G62" s="76" t="s">
        <v>39</v>
      </c>
      <c r="H62" s="75" t="s">
        <v>140</v>
      </c>
      <c r="I62" s="155"/>
      <c r="J62" s="152"/>
      <c r="K62" s="171"/>
      <c r="L62" s="174" t="s">
        <v>702</v>
      </c>
      <c r="M62" s="152"/>
      <c r="N62" s="161"/>
      <c r="O62" s="95"/>
    </row>
    <row r="63" spans="3:15" ht="39.6" customHeight="1">
      <c r="C63" s="105" t="s">
        <v>141</v>
      </c>
      <c r="D63" s="74">
        <v>3</v>
      </c>
      <c r="E63" s="62" t="s">
        <v>142</v>
      </c>
      <c r="F63" s="76" t="s">
        <v>136</v>
      </c>
      <c r="G63" s="76" t="s">
        <v>39</v>
      </c>
      <c r="H63" s="75" t="s">
        <v>143</v>
      </c>
      <c r="I63" s="154"/>
      <c r="J63" s="407" t="s">
        <v>687</v>
      </c>
      <c r="K63" s="154"/>
      <c r="L63" s="154"/>
      <c r="M63" s="154"/>
      <c r="N63" s="162"/>
      <c r="O63" s="118"/>
    </row>
    <row r="64" spans="3:15" ht="15">
      <c r="C64" s="69" t="s">
        <v>144</v>
      </c>
      <c r="D64" s="70">
        <v>4</v>
      </c>
      <c r="E64" s="71" t="s">
        <v>145</v>
      </c>
      <c r="F64" s="76" t="s">
        <v>136</v>
      </c>
      <c r="G64" s="76" t="s">
        <v>39</v>
      </c>
      <c r="H64" s="169" t="s">
        <v>146</v>
      </c>
      <c r="I64" s="185"/>
      <c r="J64" s="186"/>
      <c r="K64" s="174" t="s">
        <v>663</v>
      </c>
      <c r="L64" s="186"/>
      <c r="M64" s="186"/>
      <c r="N64" s="186"/>
      <c r="O64" s="119"/>
    </row>
    <row r="65" spans="3:14" ht="42.75" customHeight="1">
      <c r="C65" s="105" t="s">
        <v>147</v>
      </c>
      <c r="D65" s="74">
        <v>3</v>
      </c>
      <c r="E65" s="75" t="s">
        <v>148</v>
      </c>
      <c r="F65" s="76" t="s">
        <v>136</v>
      </c>
      <c r="G65" s="76" t="s">
        <v>39</v>
      </c>
      <c r="H65" s="75" t="s">
        <v>149</v>
      </c>
      <c r="I65" s="412" t="s">
        <v>664</v>
      </c>
      <c r="J65" s="413"/>
      <c r="K65" s="413"/>
      <c r="L65" s="413"/>
      <c r="M65" s="413"/>
      <c r="N65" s="414"/>
    </row>
    <row r="66" spans="3:14" ht="29.25" customHeight="1" thickBot="1">
      <c r="C66" s="109" t="s">
        <v>151</v>
      </c>
      <c r="D66" s="81">
        <v>2</v>
      </c>
      <c r="E66" s="120" t="s">
        <v>152</v>
      </c>
      <c r="F66" s="121"/>
      <c r="G66" s="121"/>
      <c r="H66" s="121"/>
      <c r="I66" s="83"/>
      <c r="J66" s="83"/>
      <c r="K66" s="111" t="s">
        <v>661</v>
      </c>
      <c r="L66" s="83"/>
      <c r="M66" s="83"/>
      <c r="N66" s="84"/>
    </row>
    <row r="67" spans="1:14" s="45" customFormat="1" ht="20.1" customHeight="1">
      <c r="A67" s="44"/>
      <c r="C67" s="52"/>
      <c r="D67" s="52"/>
      <c r="E67" s="52"/>
      <c r="F67" s="52"/>
      <c r="G67" s="53"/>
      <c r="H67" s="122"/>
      <c r="I67" s="53"/>
      <c r="J67" s="52"/>
      <c r="K67" s="52"/>
      <c r="L67" s="52"/>
      <c r="M67" s="52"/>
      <c r="N67" s="52"/>
    </row>
    <row r="68" spans="1:14" s="45" customFormat="1" ht="20.1" customHeight="1">
      <c r="A68" s="44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</row>
    <row r="69" spans="1:14" s="45" customFormat="1" ht="20.1" customHeight="1">
      <c r="A69" s="4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</row>
    <row r="70" spans="1:14" s="45" customFormat="1" ht="15">
      <c r="A70" s="44"/>
      <c r="C70" s="56" t="s">
        <v>20</v>
      </c>
      <c r="D70" s="56"/>
      <c r="E70" s="52"/>
      <c r="F70" s="52"/>
      <c r="G70" s="53"/>
      <c r="H70" s="52"/>
      <c r="I70" s="53"/>
      <c r="J70" s="52"/>
      <c r="K70" s="52"/>
      <c r="L70" s="52"/>
      <c r="M70" s="52"/>
      <c r="N70" s="52"/>
    </row>
    <row r="71" spans="1:14" s="45" customFormat="1" ht="24" customHeight="1">
      <c r="A71" s="44"/>
      <c r="C71" s="215" t="s">
        <v>153</v>
      </c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7"/>
    </row>
    <row r="72" spans="1:14" s="45" customFormat="1" ht="33" customHeight="1">
      <c r="A72" s="44"/>
      <c r="C72" s="115" t="s">
        <v>22</v>
      </c>
      <c r="D72" s="61" t="s">
        <v>23</v>
      </c>
      <c r="E72" s="61" t="s">
        <v>24</v>
      </c>
      <c r="F72" s="61" t="s">
        <v>25</v>
      </c>
      <c r="G72" s="123" t="s">
        <v>26</v>
      </c>
      <c r="H72" s="61" t="s">
        <v>27</v>
      </c>
      <c r="I72" s="61" t="s">
        <v>28</v>
      </c>
      <c r="J72" s="61" t="s">
        <v>29</v>
      </c>
      <c r="K72" s="61" t="s">
        <v>30</v>
      </c>
      <c r="L72" s="61" t="s">
        <v>31</v>
      </c>
      <c r="M72" s="61" t="s">
        <v>32</v>
      </c>
      <c r="N72" s="116" t="s">
        <v>33</v>
      </c>
    </row>
    <row r="73" spans="3:14" ht="44.25" customHeight="1">
      <c r="C73" s="105" t="s">
        <v>154</v>
      </c>
      <c r="D73" s="74">
        <v>4</v>
      </c>
      <c r="E73" s="75" t="s">
        <v>155</v>
      </c>
      <c r="F73" s="76" t="s">
        <v>156</v>
      </c>
      <c r="G73" s="76" t="s">
        <v>50</v>
      </c>
      <c r="H73" s="75" t="s">
        <v>157</v>
      </c>
      <c r="I73" s="241" t="s">
        <v>662</v>
      </c>
      <c r="J73" s="242"/>
      <c r="K73" s="242"/>
      <c r="L73" s="242"/>
      <c r="M73" s="242"/>
      <c r="N73" s="243"/>
    </row>
    <row r="74" spans="3:15" ht="55.5" customHeight="1">
      <c r="C74" s="105" t="s">
        <v>158</v>
      </c>
      <c r="D74" s="74">
        <v>4</v>
      </c>
      <c r="E74" s="75" t="s">
        <v>159</v>
      </c>
      <c r="F74" s="76" t="s">
        <v>156</v>
      </c>
      <c r="G74" s="76" t="s">
        <v>50</v>
      </c>
      <c r="H74" s="75" t="s">
        <v>160</v>
      </c>
      <c r="I74" s="202" t="s">
        <v>688</v>
      </c>
      <c r="J74" s="181"/>
      <c r="K74" s="154"/>
      <c r="L74" s="154"/>
      <c r="M74" s="202" t="s">
        <v>689</v>
      </c>
      <c r="N74" s="162"/>
      <c r="O74" s="124"/>
    </row>
    <row r="75" spans="3:15" ht="44.25" customHeight="1">
      <c r="C75" s="105" t="s">
        <v>161</v>
      </c>
      <c r="D75" s="74">
        <v>2</v>
      </c>
      <c r="E75" s="75" t="s">
        <v>162</v>
      </c>
      <c r="F75" s="77" t="s">
        <v>156</v>
      </c>
      <c r="G75" s="76" t="s">
        <v>39</v>
      </c>
      <c r="H75" s="169" t="s">
        <v>163</v>
      </c>
      <c r="I75" s="411"/>
      <c r="J75" s="174" t="s">
        <v>665</v>
      </c>
      <c r="K75" s="174"/>
      <c r="L75" s="174"/>
      <c r="M75" s="174"/>
      <c r="N75" s="174"/>
      <c r="O75" s="124"/>
    </row>
    <row r="76" spans="3:15" ht="50.25" customHeight="1">
      <c r="C76" s="224" t="s">
        <v>164</v>
      </c>
      <c r="D76" s="222">
        <v>3</v>
      </c>
      <c r="E76" s="284" t="s">
        <v>165</v>
      </c>
      <c r="F76" s="250" t="s">
        <v>166</v>
      </c>
      <c r="G76" s="125" t="s">
        <v>50</v>
      </c>
      <c r="H76" s="71" t="s">
        <v>167</v>
      </c>
      <c r="I76" s="415" t="s">
        <v>675</v>
      </c>
      <c r="J76" s="151"/>
      <c r="K76" s="151"/>
      <c r="L76" s="151"/>
      <c r="M76" s="151"/>
      <c r="N76" s="201"/>
      <c r="O76" s="126"/>
    </row>
    <row r="77" spans="3:15" ht="48" customHeight="1">
      <c r="C77" s="235"/>
      <c r="D77" s="230"/>
      <c r="E77" s="285"/>
      <c r="F77" s="251"/>
      <c r="G77" s="125" t="s">
        <v>168</v>
      </c>
      <c r="H77" s="71" t="s">
        <v>169</v>
      </c>
      <c r="I77" s="364"/>
      <c r="J77" s="152"/>
      <c r="K77" s="164"/>
      <c r="L77" s="153"/>
      <c r="M77" s="153"/>
      <c r="N77" s="161"/>
      <c r="O77" s="127"/>
    </row>
    <row r="78" spans="3:15" ht="51.75" customHeight="1" hidden="1">
      <c r="C78" s="225"/>
      <c r="D78" s="223"/>
      <c r="E78" s="221"/>
      <c r="F78" s="76" t="s">
        <v>170</v>
      </c>
      <c r="G78" s="125" t="s">
        <v>171</v>
      </c>
      <c r="H78" s="71"/>
      <c r="I78" s="154"/>
      <c r="J78" s="154" t="s">
        <v>172</v>
      </c>
      <c r="K78" s="165"/>
      <c r="L78" s="158"/>
      <c r="M78" s="181"/>
      <c r="N78" s="162"/>
      <c r="O78" s="127"/>
    </row>
    <row r="79" spans="3:14" ht="68.25" customHeight="1">
      <c r="C79" s="224" t="s">
        <v>173</v>
      </c>
      <c r="D79" s="222">
        <v>3</v>
      </c>
      <c r="E79" s="211" t="s">
        <v>174</v>
      </c>
      <c r="F79" s="66" t="s">
        <v>156</v>
      </c>
      <c r="G79" s="77" t="s">
        <v>50</v>
      </c>
      <c r="H79" s="180" t="s">
        <v>175</v>
      </c>
      <c r="I79" s="185"/>
      <c r="J79" s="186"/>
      <c r="K79" s="186"/>
      <c r="L79" s="174" t="s">
        <v>690</v>
      </c>
      <c r="M79" s="174" t="s">
        <v>668</v>
      </c>
      <c r="N79" s="186"/>
    </row>
    <row r="80" spans="3:15" ht="31.5" customHeight="1" hidden="1">
      <c r="C80" s="225"/>
      <c r="D80" s="223"/>
      <c r="E80" s="212"/>
      <c r="F80" s="104"/>
      <c r="G80" s="66"/>
      <c r="H80" s="76"/>
      <c r="I80" s="182"/>
      <c r="J80" s="67"/>
      <c r="K80" s="67"/>
      <c r="L80" s="183"/>
      <c r="M80" s="67"/>
      <c r="N80" s="184"/>
      <c r="O80" s="127"/>
    </row>
    <row r="81" spans="3:14" ht="19.5" customHeight="1" thickBot="1">
      <c r="C81" s="109" t="s">
        <v>176</v>
      </c>
      <c r="D81" s="81">
        <v>2</v>
      </c>
      <c r="E81" s="120" t="s">
        <v>177</v>
      </c>
      <c r="F81" s="121"/>
      <c r="G81" s="121"/>
      <c r="H81" s="121"/>
      <c r="I81" s="83"/>
      <c r="J81" s="83"/>
      <c r="K81" s="111" t="s">
        <v>661</v>
      </c>
      <c r="L81" s="83"/>
      <c r="M81" s="83"/>
      <c r="N81" s="84"/>
    </row>
    <row r="82" spans="1:14" s="45" customFormat="1" ht="20.1" customHeight="1">
      <c r="A82" s="44"/>
      <c r="C82" s="240" t="s">
        <v>178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</row>
    <row r="83" spans="1:14" s="45" customFormat="1" ht="20.1" customHeight="1">
      <c r="A83" s="44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</row>
    <row r="84" spans="1:14" s="45" customFormat="1" ht="20.1" customHeight="1">
      <c r="A84" s="4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</row>
    <row r="85" spans="1:14" s="45" customFormat="1" ht="20.1" customHeight="1" thickBot="1">
      <c r="A85" s="44"/>
      <c r="C85" s="56" t="s">
        <v>20</v>
      </c>
      <c r="D85" s="56"/>
      <c r="E85" s="52"/>
      <c r="F85" s="52"/>
      <c r="G85" s="53"/>
      <c r="H85" s="52"/>
      <c r="I85" s="53"/>
      <c r="J85" s="52"/>
      <c r="K85" s="52"/>
      <c r="L85" s="52"/>
      <c r="M85" s="52"/>
      <c r="N85" s="52"/>
    </row>
    <row r="86" spans="1:14" s="45" customFormat="1" ht="32.25" thickBot="1">
      <c r="A86" s="44"/>
      <c r="C86" s="237" t="s">
        <v>179</v>
      </c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9"/>
    </row>
    <row r="87" spans="1:14" s="45" customFormat="1" ht="28.5" customHeight="1">
      <c r="A87" s="44"/>
      <c r="C87" s="150" t="s">
        <v>22</v>
      </c>
      <c r="D87" s="94" t="s">
        <v>23</v>
      </c>
      <c r="E87" s="62" t="s">
        <v>24</v>
      </c>
      <c r="F87" s="62" t="s">
        <v>25</v>
      </c>
      <c r="G87" s="62" t="s">
        <v>26</v>
      </c>
      <c r="H87" s="62" t="s">
        <v>27</v>
      </c>
      <c r="I87" s="62" t="s">
        <v>28</v>
      </c>
      <c r="J87" s="62" t="s">
        <v>29</v>
      </c>
      <c r="K87" s="62" t="s">
        <v>104</v>
      </c>
      <c r="L87" s="62" t="s">
        <v>31</v>
      </c>
      <c r="M87" s="117" t="s">
        <v>32</v>
      </c>
      <c r="N87" s="63" t="s">
        <v>33</v>
      </c>
    </row>
    <row r="88" spans="3:14" ht="36.75" customHeight="1">
      <c r="C88" s="105" t="s">
        <v>180</v>
      </c>
      <c r="D88" s="128">
        <v>3</v>
      </c>
      <c r="E88" s="75" t="s">
        <v>181</v>
      </c>
      <c r="F88" s="76" t="s">
        <v>182</v>
      </c>
      <c r="G88" s="76" t="s">
        <v>50</v>
      </c>
      <c r="H88" s="382" t="s">
        <v>183</v>
      </c>
      <c r="I88" s="152"/>
      <c r="J88" s="154"/>
      <c r="K88" s="152"/>
      <c r="L88" s="152"/>
      <c r="M88" s="163"/>
      <c r="N88" s="72"/>
    </row>
    <row r="89" spans="3:14" ht="33" customHeight="1">
      <c r="C89" s="105" t="s">
        <v>184</v>
      </c>
      <c r="D89" s="128">
        <v>4</v>
      </c>
      <c r="E89" s="75" t="s">
        <v>185</v>
      </c>
      <c r="F89" s="76" t="s">
        <v>182</v>
      </c>
      <c r="G89" s="76" t="s">
        <v>39</v>
      </c>
      <c r="H89" s="75" t="s">
        <v>186</v>
      </c>
      <c r="I89" s="155"/>
      <c r="J89" s="195"/>
      <c r="K89" s="163"/>
      <c r="L89" s="174" t="s">
        <v>691</v>
      </c>
      <c r="M89" s="163"/>
      <c r="N89" s="72"/>
    </row>
    <row r="90" spans="3:15" ht="36" customHeight="1">
      <c r="C90" s="224" t="s">
        <v>187</v>
      </c>
      <c r="D90" s="232">
        <v>3</v>
      </c>
      <c r="E90" s="231" t="s">
        <v>188</v>
      </c>
      <c r="F90" s="236" t="s">
        <v>182</v>
      </c>
      <c r="G90" s="76" t="s">
        <v>50</v>
      </c>
      <c r="H90" s="231" t="s">
        <v>189</v>
      </c>
      <c r="I90" s="372" t="s">
        <v>662</v>
      </c>
      <c r="J90" s="373"/>
      <c r="K90" s="373"/>
      <c r="L90" s="373"/>
      <c r="M90" s="373"/>
      <c r="N90" s="374"/>
      <c r="O90" s="129"/>
    </row>
    <row r="91" spans="3:14" ht="15">
      <c r="C91" s="235"/>
      <c r="D91" s="233"/>
      <c r="E91" s="231"/>
      <c r="F91" s="236"/>
      <c r="G91" s="76" t="s">
        <v>190</v>
      </c>
      <c r="H91" s="231"/>
      <c r="I91" s="372"/>
      <c r="J91" s="373"/>
      <c r="K91" s="373"/>
      <c r="L91" s="373"/>
      <c r="M91" s="373"/>
      <c r="N91" s="374"/>
    </row>
    <row r="92" spans="3:14" ht="15">
      <c r="C92" s="235"/>
      <c r="D92" s="233"/>
      <c r="E92" s="231"/>
      <c r="F92" s="236" t="s">
        <v>191</v>
      </c>
      <c r="G92" s="76" t="s">
        <v>50</v>
      </c>
      <c r="H92" s="231"/>
      <c r="I92" s="372"/>
      <c r="J92" s="373"/>
      <c r="K92" s="373"/>
      <c r="L92" s="373"/>
      <c r="M92" s="373"/>
      <c r="N92" s="374"/>
    </row>
    <row r="93" spans="3:14" ht="15">
      <c r="C93" s="225"/>
      <c r="D93" s="234"/>
      <c r="E93" s="231"/>
      <c r="F93" s="236"/>
      <c r="G93" s="76" t="s">
        <v>171</v>
      </c>
      <c r="H93" s="231"/>
      <c r="I93" s="372"/>
      <c r="J93" s="373"/>
      <c r="K93" s="373"/>
      <c r="L93" s="373"/>
      <c r="M93" s="373"/>
      <c r="N93" s="374"/>
    </row>
    <row r="94" spans="3:14" ht="43.5" customHeight="1">
      <c r="C94" s="105" t="s">
        <v>192</v>
      </c>
      <c r="D94" s="74">
        <v>3</v>
      </c>
      <c r="E94" s="62" t="s">
        <v>193</v>
      </c>
      <c r="F94" s="66" t="s">
        <v>182</v>
      </c>
      <c r="G94" s="66" t="s">
        <v>39</v>
      </c>
      <c r="H94" s="94" t="s">
        <v>194</v>
      </c>
      <c r="I94" s="190"/>
      <c r="J94" s="174" t="s">
        <v>692</v>
      </c>
      <c r="K94" s="190"/>
      <c r="L94" s="190"/>
      <c r="M94" s="163"/>
      <c r="N94" s="72"/>
    </row>
    <row r="95" spans="3:14" ht="43.5" customHeight="1">
      <c r="C95" s="105" t="s">
        <v>195</v>
      </c>
      <c r="D95" s="74">
        <v>3</v>
      </c>
      <c r="E95" s="211" t="s">
        <v>196</v>
      </c>
      <c r="F95" s="76" t="s">
        <v>182</v>
      </c>
      <c r="G95" s="76" t="s">
        <v>39</v>
      </c>
      <c r="H95" s="75" t="s">
        <v>197</v>
      </c>
      <c r="I95" s="151"/>
      <c r="J95" s="151"/>
      <c r="K95" s="151"/>
      <c r="L95" s="151"/>
      <c r="M95" s="174" t="s">
        <v>701</v>
      </c>
      <c r="N95" s="72"/>
    </row>
    <row r="96" spans="3:14" ht="43.5" customHeight="1">
      <c r="C96" s="105" t="s">
        <v>195</v>
      </c>
      <c r="D96" s="74">
        <v>3</v>
      </c>
      <c r="E96" s="212"/>
      <c r="F96" s="76" t="s">
        <v>191</v>
      </c>
      <c r="G96" s="76" t="s">
        <v>39</v>
      </c>
      <c r="H96" s="75" t="s">
        <v>198</v>
      </c>
      <c r="I96" s="174" t="s">
        <v>672</v>
      </c>
      <c r="J96" s="152"/>
      <c r="K96" s="152"/>
      <c r="L96" s="154"/>
      <c r="M96" s="154"/>
      <c r="N96" s="79"/>
    </row>
    <row r="97" spans="3:14" ht="24" customHeight="1">
      <c r="C97" s="109" t="s">
        <v>199</v>
      </c>
      <c r="D97" s="81">
        <v>2</v>
      </c>
      <c r="E97" s="120" t="s">
        <v>200</v>
      </c>
      <c r="F97" s="121"/>
      <c r="G97" s="121"/>
      <c r="H97" s="130"/>
      <c r="I97" s="83"/>
      <c r="J97" s="83"/>
      <c r="K97" s="111" t="s">
        <v>661</v>
      </c>
      <c r="L97" s="83"/>
      <c r="M97" s="83"/>
      <c r="N97" s="84"/>
    </row>
    <row r="98" spans="1:14" s="45" customFormat="1" ht="20.1" customHeight="1">
      <c r="A98" s="44"/>
      <c r="C98" s="240" t="s">
        <v>178</v>
      </c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</row>
    <row r="99" spans="1:14" s="45" customFormat="1" ht="20.1" customHeight="1">
      <c r="A99" s="44"/>
      <c r="C99" s="52"/>
      <c r="D99" s="52"/>
      <c r="E99" s="52"/>
      <c r="F99" s="52"/>
      <c r="G99" s="53"/>
      <c r="H99" s="52"/>
      <c r="I99" s="53"/>
      <c r="J99" s="52"/>
      <c r="K99" s="52"/>
      <c r="L99" s="52"/>
      <c r="M99" s="52"/>
      <c r="N99" s="52"/>
    </row>
    <row r="100" spans="1:14" s="45" customFormat="1" ht="20.1" customHeight="1">
      <c r="A100" s="44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</row>
    <row r="101" spans="1:14" s="45" customFormat="1" ht="20.1" customHeight="1">
      <c r="A101" s="4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</row>
    <row r="102" spans="1:14" s="45" customFormat="1" ht="15">
      <c r="A102" s="44"/>
      <c r="C102" s="56" t="s">
        <v>201</v>
      </c>
      <c r="D102" s="56"/>
      <c r="E102" s="52"/>
      <c r="F102" s="52"/>
      <c r="G102" s="53"/>
      <c r="H102" s="52"/>
      <c r="I102" s="53"/>
      <c r="J102" s="52"/>
      <c r="K102" s="52"/>
      <c r="L102" s="52"/>
      <c r="M102" s="52"/>
      <c r="N102" s="52"/>
    </row>
    <row r="103" spans="1:14" s="45" customFormat="1" ht="15">
      <c r="A103" s="44"/>
      <c r="C103" s="244" t="s">
        <v>202</v>
      </c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6"/>
    </row>
    <row r="104" spans="1:14" s="45" customFormat="1" ht="26.25" customHeight="1">
      <c r="A104" s="44"/>
      <c r="C104" s="115" t="s">
        <v>22</v>
      </c>
      <c r="D104" s="131" t="s">
        <v>203</v>
      </c>
      <c r="E104" s="61" t="s">
        <v>24</v>
      </c>
      <c r="F104" s="61" t="s">
        <v>25</v>
      </c>
      <c r="G104" s="61" t="s">
        <v>26</v>
      </c>
      <c r="H104" s="61" t="s">
        <v>27</v>
      </c>
      <c r="I104" s="61" t="s">
        <v>28</v>
      </c>
      <c r="J104" s="61" t="s">
        <v>29</v>
      </c>
      <c r="K104" s="61" t="s">
        <v>104</v>
      </c>
      <c r="L104" s="61" t="s">
        <v>31</v>
      </c>
      <c r="M104" s="61" t="s">
        <v>32</v>
      </c>
      <c r="N104" s="116" t="s">
        <v>33</v>
      </c>
    </row>
    <row r="105" spans="3:14" ht="65.25" customHeight="1">
      <c r="C105" s="105" t="s">
        <v>204</v>
      </c>
      <c r="D105" s="74">
        <v>4</v>
      </c>
      <c r="E105" s="75" t="s">
        <v>205</v>
      </c>
      <c r="F105" s="76" t="s">
        <v>206</v>
      </c>
      <c r="G105" s="76" t="s">
        <v>207</v>
      </c>
      <c r="H105" s="132" t="s">
        <v>208</v>
      </c>
      <c r="I105" s="241" t="s">
        <v>662</v>
      </c>
      <c r="J105" s="242"/>
      <c r="K105" s="242"/>
      <c r="L105" s="242"/>
      <c r="M105" s="242"/>
      <c r="N105" s="243"/>
    </row>
    <row r="106" spans="3:15" ht="48.75" customHeight="1">
      <c r="C106" s="105" t="s">
        <v>209</v>
      </c>
      <c r="D106" s="74">
        <v>3</v>
      </c>
      <c r="E106" s="75" t="s">
        <v>210</v>
      </c>
      <c r="F106" s="76" t="s">
        <v>206</v>
      </c>
      <c r="G106" s="76" t="s">
        <v>207</v>
      </c>
      <c r="H106" s="382" t="s">
        <v>211</v>
      </c>
      <c r="I106" s="152"/>
      <c r="J106" s="152"/>
      <c r="K106" s="152"/>
      <c r="L106" s="152"/>
      <c r="M106" s="152"/>
      <c r="N106" s="161"/>
      <c r="O106" s="124"/>
    </row>
    <row r="107" spans="3:14" ht="48" customHeight="1">
      <c r="C107" s="105" t="s">
        <v>212</v>
      </c>
      <c r="D107" s="74">
        <v>4</v>
      </c>
      <c r="E107" s="133" t="s">
        <v>213</v>
      </c>
      <c r="F107" s="76" t="s">
        <v>206</v>
      </c>
      <c r="G107" s="76" t="s">
        <v>207</v>
      </c>
      <c r="H107" s="75" t="s">
        <v>163</v>
      </c>
      <c r="I107" s="241" t="s">
        <v>666</v>
      </c>
      <c r="J107" s="242"/>
      <c r="K107" s="242"/>
      <c r="L107" s="242"/>
      <c r="M107" s="242"/>
      <c r="N107" s="243"/>
    </row>
    <row r="108" spans="3:14" ht="57.75" customHeight="1" thickBot="1">
      <c r="C108" s="105" t="s">
        <v>214</v>
      </c>
      <c r="D108" s="74">
        <v>4</v>
      </c>
      <c r="E108" s="133" t="s">
        <v>215</v>
      </c>
      <c r="F108" s="76" t="s">
        <v>206</v>
      </c>
      <c r="G108" s="76" t="s">
        <v>39</v>
      </c>
      <c r="H108" s="75" t="s">
        <v>216</v>
      </c>
      <c r="I108" s="152"/>
      <c r="J108" s="152"/>
      <c r="K108" s="152"/>
      <c r="L108" s="152"/>
      <c r="M108" s="199" t="s">
        <v>697</v>
      </c>
      <c r="N108" s="161"/>
    </row>
    <row r="109" spans="3:15" ht="48.75" customHeight="1">
      <c r="C109" s="292" t="s">
        <v>217</v>
      </c>
      <c r="D109" s="294">
        <v>3</v>
      </c>
      <c r="E109" s="75" t="s">
        <v>218</v>
      </c>
      <c r="F109" s="228" t="s">
        <v>206</v>
      </c>
      <c r="G109" s="76" t="s">
        <v>219</v>
      </c>
      <c r="H109" s="76" t="s">
        <v>220</v>
      </c>
      <c r="I109" s="179"/>
      <c r="J109" s="152" t="s">
        <v>150</v>
      </c>
      <c r="K109" s="152"/>
      <c r="L109" s="386" t="s">
        <v>704</v>
      </c>
      <c r="M109" s="152"/>
      <c r="N109" s="166"/>
      <c r="O109" s="124"/>
    </row>
    <row r="110" spans="3:14" ht="58.5" customHeight="1" thickBot="1">
      <c r="C110" s="293"/>
      <c r="D110" s="295"/>
      <c r="E110" s="120" t="s">
        <v>221</v>
      </c>
      <c r="F110" s="229"/>
      <c r="G110" s="121" t="s">
        <v>219</v>
      </c>
      <c r="H110" s="134" t="s">
        <v>222</v>
      </c>
      <c r="I110" s="167"/>
      <c r="J110" s="167"/>
      <c r="K110" s="196"/>
      <c r="L110" s="198" t="s">
        <v>694</v>
      </c>
      <c r="M110" s="197"/>
      <c r="N110" s="168"/>
    </row>
    <row r="111" spans="3:14" ht="39.6" customHeight="1">
      <c r="C111" s="135"/>
      <c r="D111" s="135"/>
      <c r="E111" s="136"/>
      <c r="F111" s="135"/>
      <c r="G111" s="135"/>
      <c r="H111" s="137"/>
      <c r="I111" s="135"/>
      <c r="J111" s="136"/>
      <c r="K111" s="135"/>
      <c r="L111" s="135"/>
      <c r="M111" s="135"/>
      <c r="N111" s="135"/>
    </row>
    <row r="112" spans="1:14" s="45" customFormat="1" ht="20.1" customHeight="1">
      <c r="A112" s="44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</row>
    <row r="113" spans="1:14" s="45" customFormat="1" ht="20.1" customHeight="1">
      <c r="A113" s="4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</row>
    <row r="114" spans="1:14" s="45" customFormat="1" ht="20.1" customHeight="1">
      <c r="A114" s="44"/>
      <c r="C114" s="56" t="s">
        <v>201</v>
      </c>
      <c r="D114" s="56"/>
      <c r="E114" s="52"/>
      <c r="F114" s="52"/>
      <c r="G114" s="53"/>
      <c r="H114" s="52"/>
      <c r="I114" s="53"/>
      <c r="J114" s="52"/>
      <c r="K114" s="52"/>
      <c r="L114" s="52"/>
      <c r="M114" s="52"/>
      <c r="N114" s="52"/>
    </row>
    <row r="115" spans="1:14" s="45" customFormat="1" ht="25.5" customHeight="1">
      <c r="A115" s="44"/>
      <c r="C115" s="244" t="s">
        <v>223</v>
      </c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6"/>
    </row>
    <row r="116" spans="1:14" s="45" customFormat="1" ht="9.75" customHeight="1">
      <c r="A116" s="44"/>
      <c r="C116" s="288" t="s">
        <v>22</v>
      </c>
      <c r="D116" s="290" t="s">
        <v>23</v>
      </c>
      <c r="E116" s="290" t="s">
        <v>24</v>
      </c>
      <c r="F116" s="290" t="s">
        <v>25</v>
      </c>
      <c r="G116" s="290" t="s">
        <v>26</v>
      </c>
      <c r="H116" s="290" t="s">
        <v>27</v>
      </c>
      <c r="I116" s="290" t="s">
        <v>28</v>
      </c>
      <c r="J116" s="290" t="s">
        <v>29</v>
      </c>
      <c r="K116" s="91" t="s">
        <v>224</v>
      </c>
      <c r="L116" s="290" t="s">
        <v>31</v>
      </c>
      <c r="M116" s="290" t="s">
        <v>32</v>
      </c>
      <c r="N116" s="219" t="s">
        <v>33</v>
      </c>
    </row>
    <row r="117" spans="1:14" s="45" customFormat="1" ht="21" customHeight="1" thickBot="1">
      <c r="A117" s="44"/>
      <c r="C117" s="289"/>
      <c r="D117" s="291"/>
      <c r="E117" s="291"/>
      <c r="F117" s="291"/>
      <c r="G117" s="291"/>
      <c r="H117" s="291"/>
      <c r="I117" s="291"/>
      <c r="J117" s="291"/>
      <c r="K117" s="138" t="s">
        <v>225</v>
      </c>
      <c r="L117" s="291"/>
      <c r="M117" s="291"/>
      <c r="N117" s="220"/>
    </row>
    <row r="118" spans="1:14" s="45" customFormat="1" ht="12.75" customHeight="1" hidden="1">
      <c r="A118" s="44"/>
      <c r="C118" s="261"/>
      <c r="D118" s="262"/>
      <c r="E118" s="40" t="s">
        <v>34</v>
      </c>
      <c r="F118" s="263"/>
      <c r="G118" s="264"/>
      <c r="H118" s="265"/>
      <c r="I118" s="40"/>
      <c r="J118" s="40"/>
      <c r="K118" s="43" t="s">
        <v>35</v>
      </c>
      <c r="L118" s="40"/>
      <c r="M118" s="40"/>
      <c r="N118" s="42"/>
    </row>
    <row r="119" spans="3:14" ht="18" customHeight="1">
      <c r="C119" s="225" t="s">
        <v>226</v>
      </c>
      <c r="D119" s="223">
        <v>9</v>
      </c>
      <c r="E119" s="212" t="s">
        <v>227</v>
      </c>
      <c r="F119" s="66" t="s">
        <v>228</v>
      </c>
      <c r="G119" s="283"/>
      <c r="H119" s="283" t="s">
        <v>229</v>
      </c>
      <c r="I119" s="286"/>
      <c r="J119" s="286"/>
      <c r="K119" s="286"/>
      <c r="L119" s="286"/>
      <c r="M119" s="286"/>
      <c r="N119" s="416"/>
    </row>
    <row r="120" spans="3:14" ht="15" customHeight="1">
      <c r="C120" s="292"/>
      <c r="D120" s="294"/>
      <c r="E120" s="211"/>
      <c r="F120" s="76" t="s">
        <v>230</v>
      </c>
      <c r="G120" s="236"/>
      <c r="H120" s="236"/>
      <c r="I120" s="287"/>
      <c r="J120" s="287"/>
      <c r="K120" s="287"/>
      <c r="L120" s="287"/>
      <c r="M120" s="304"/>
      <c r="N120" s="417"/>
    </row>
    <row r="121" spans="3:14" ht="21" customHeight="1">
      <c r="C121" s="292"/>
      <c r="D121" s="294"/>
      <c r="E121" s="75" t="s">
        <v>231</v>
      </c>
      <c r="F121" s="236" t="s">
        <v>228</v>
      </c>
      <c r="G121" s="236" t="s">
        <v>26</v>
      </c>
      <c r="H121" s="309" t="s">
        <v>232</v>
      </c>
      <c r="I121" s="287"/>
      <c r="J121" s="299" t="s">
        <v>695</v>
      </c>
      <c r="K121" s="287"/>
      <c r="L121" s="305"/>
      <c r="M121" s="307"/>
      <c r="N121" s="417"/>
    </row>
    <row r="122" spans="3:14" ht="15" customHeight="1">
      <c r="C122" s="292"/>
      <c r="D122" s="294"/>
      <c r="E122" s="75" t="s">
        <v>233</v>
      </c>
      <c r="F122" s="236"/>
      <c r="G122" s="236"/>
      <c r="H122" s="309"/>
      <c r="I122" s="304"/>
      <c r="J122" s="300"/>
      <c r="K122" s="304"/>
      <c r="L122" s="306"/>
      <c r="M122" s="307"/>
      <c r="N122" s="417"/>
    </row>
    <row r="123" spans="3:14" ht="18" customHeight="1">
      <c r="C123" s="292"/>
      <c r="D123" s="294"/>
      <c r="E123" s="75" t="s">
        <v>231</v>
      </c>
      <c r="F123" s="236"/>
      <c r="G123" s="236"/>
      <c r="H123" s="308" t="s">
        <v>234</v>
      </c>
      <c r="I123" s="363"/>
      <c r="J123" s="363"/>
      <c r="K123" s="363"/>
      <c r="L123" s="371"/>
      <c r="M123" s="363" t="s">
        <v>693</v>
      </c>
      <c r="N123" s="417"/>
    </row>
    <row r="124" spans="3:14" ht="21" customHeight="1">
      <c r="C124" s="292"/>
      <c r="D124" s="294"/>
      <c r="E124" s="71" t="s">
        <v>235</v>
      </c>
      <c r="F124" s="236"/>
      <c r="G124" s="236"/>
      <c r="H124" s="308"/>
      <c r="I124" s="363"/>
      <c r="J124" s="363"/>
      <c r="K124" s="363"/>
      <c r="L124" s="371"/>
      <c r="M124" s="363"/>
      <c r="N124" s="417"/>
    </row>
    <row r="125" spans="3:14" ht="15" customHeight="1">
      <c r="C125" s="292"/>
      <c r="D125" s="294"/>
      <c r="E125" s="75" t="s">
        <v>231</v>
      </c>
      <c r="F125" s="236"/>
      <c r="G125" s="236"/>
      <c r="H125" s="228" t="s">
        <v>236</v>
      </c>
      <c r="I125" s="286"/>
      <c r="J125" s="286"/>
      <c r="K125" s="286"/>
      <c r="L125" s="364" t="s">
        <v>694</v>
      </c>
      <c r="M125" s="286"/>
      <c r="N125" s="417"/>
    </row>
    <row r="126" spans="3:14" ht="42.75" customHeight="1">
      <c r="C126" s="292"/>
      <c r="D126" s="294"/>
      <c r="E126" s="75" t="s">
        <v>237</v>
      </c>
      <c r="F126" s="236"/>
      <c r="G126" s="236"/>
      <c r="H126" s="283"/>
      <c r="I126" s="287"/>
      <c r="J126" s="287"/>
      <c r="K126" s="287"/>
      <c r="L126" s="299"/>
      <c r="M126" s="287"/>
      <c r="N126" s="417"/>
    </row>
    <row r="127" spans="3:14" ht="18.75" customHeight="1">
      <c r="C127" s="292"/>
      <c r="D127" s="294"/>
      <c r="E127" s="75" t="s">
        <v>231</v>
      </c>
      <c r="F127" s="236" t="s">
        <v>238</v>
      </c>
      <c r="G127" s="236" t="s">
        <v>26</v>
      </c>
      <c r="H127" s="297" t="s">
        <v>232</v>
      </c>
      <c r="I127" s="287"/>
      <c r="J127" s="299" t="s">
        <v>695</v>
      </c>
      <c r="K127" s="287"/>
      <c r="L127" s="287"/>
      <c r="M127" s="287"/>
      <c r="N127" s="417"/>
    </row>
    <row r="128" spans="3:14" ht="20.25" customHeight="1">
      <c r="C128" s="292"/>
      <c r="D128" s="294"/>
      <c r="E128" s="75" t="s">
        <v>233</v>
      </c>
      <c r="F128" s="236"/>
      <c r="G128" s="236"/>
      <c r="H128" s="298"/>
      <c r="I128" s="287"/>
      <c r="J128" s="300"/>
      <c r="K128" s="287"/>
      <c r="L128" s="287"/>
      <c r="M128" s="287"/>
      <c r="N128" s="417"/>
    </row>
    <row r="129" spans="3:14" ht="18" customHeight="1">
      <c r="C129" s="292"/>
      <c r="D129" s="294"/>
      <c r="E129" s="75" t="s">
        <v>231</v>
      </c>
      <c r="F129" s="236"/>
      <c r="G129" s="236"/>
      <c r="H129" s="297" t="s">
        <v>234</v>
      </c>
      <c r="I129" s="287"/>
      <c r="J129" s="287"/>
      <c r="K129" s="287"/>
      <c r="L129" s="287"/>
      <c r="M129" s="363" t="s">
        <v>693</v>
      </c>
      <c r="N129" s="417"/>
    </row>
    <row r="130" spans="3:14" ht="15">
      <c r="C130" s="292"/>
      <c r="D130" s="294"/>
      <c r="E130" s="75" t="s">
        <v>235</v>
      </c>
      <c r="F130" s="236"/>
      <c r="G130" s="236"/>
      <c r="H130" s="298"/>
      <c r="I130" s="287"/>
      <c r="J130" s="287"/>
      <c r="K130" s="287"/>
      <c r="L130" s="287"/>
      <c r="M130" s="363"/>
      <c r="N130" s="417"/>
    </row>
    <row r="131" spans="3:14" ht="15" customHeight="1">
      <c r="C131" s="292"/>
      <c r="D131" s="294"/>
      <c r="E131" s="75" t="s">
        <v>219</v>
      </c>
      <c r="F131" s="236"/>
      <c r="G131" s="236"/>
      <c r="H131" s="387" t="s">
        <v>239</v>
      </c>
      <c r="I131" s="388"/>
      <c r="J131" s="389"/>
      <c r="K131" s="389"/>
      <c r="L131" s="390" t="s">
        <v>704</v>
      </c>
      <c r="M131" s="389"/>
      <c r="N131" s="417"/>
    </row>
    <row r="132" spans="3:14" ht="9" customHeight="1">
      <c r="C132" s="292"/>
      <c r="D132" s="294"/>
      <c r="E132" s="211" t="s">
        <v>240</v>
      </c>
      <c r="F132" s="236"/>
      <c r="G132" s="236"/>
      <c r="H132" s="387"/>
      <c r="I132" s="391"/>
      <c r="J132" s="392"/>
      <c r="K132" s="392"/>
      <c r="L132" s="393"/>
      <c r="M132" s="392"/>
      <c r="N132" s="417"/>
    </row>
    <row r="133" spans="3:15" ht="32.25" thickBot="1">
      <c r="C133" s="293"/>
      <c r="D133" s="295"/>
      <c r="E133" s="327"/>
      <c r="F133" s="296"/>
      <c r="G133" s="296"/>
      <c r="H133" s="394"/>
      <c r="I133" s="395"/>
      <c r="J133" s="396"/>
      <c r="K133" s="396"/>
      <c r="L133" s="397"/>
      <c r="M133" s="396"/>
      <c r="N133" s="418"/>
      <c r="O133" s="398"/>
    </row>
    <row r="134" spans="1:14" s="45" customFormat="1" ht="24.75" customHeight="1" thickBot="1">
      <c r="A134" s="44"/>
      <c r="C134" s="328" t="s">
        <v>241</v>
      </c>
      <c r="D134" s="329"/>
      <c r="E134" s="329"/>
      <c r="F134" s="329"/>
      <c r="G134" s="329"/>
      <c r="H134" s="329"/>
      <c r="I134" s="329"/>
      <c r="J134" s="329"/>
      <c r="K134" s="329"/>
      <c r="L134" s="329"/>
      <c r="M134" s="329"/>
      <c r="N134" s="330"/>
    </row>
    <row r="135" spans="3:14" ht="44.25" customHeight="1">
      <c r="C135" s="331" t="s">
        <v>242</v>
      </c>
      <c r="D135" s="333">
        <v>3</v>
      </c>
      <c r="E135" s="258" t="s">
        <v>243</v>
      </c>
      <c r="F135" s="301" t="s">
        <v>228</v>
      </c>
      <c r="G135" s="301" t="s">
        <v>244</v>
      </c>
      <c r="H135" s="258" t="s">
        <v>245</v>
      </c>
      <c r="I135" s="365" t="s">
        <v>662</v>
      </c>
      <c r="J135" s="366"/>
      <c r="K135" s="366"/>
      <c r="L135" s="366"/>
      <c r="M135" s="366"/>
      <c r="N135" s="367"/>
    </row>
    <row r="136" spans="3:14" ht="4.5" customHeight="1">
      <c r="C136" s="332"/>
      <c r="D136" s="334"/>
      <c r="E136" s="303"/>
      <c r="F136" s="302"/>
      <c r="G136" s="302"/>
      <c r="H136" s="303"/>
      <c r="I136" s="368"/>
      <c r="J136" s="369"/>
      <c r="K136" s="369"/>
      <c r="L136" s="369"/>
      <c r="M136" s="369"/>
      <c r="N136" s="370"/>
    </row>
    <row r="137" spans="3:14" ht="18" customHeight="1">
      <c r="C137" s="335" t="s">
        <v>246</v>
      </c>
      <c r="D137" s="319">
        <v>3</v>
      </c>
      <c r="E137" s="321" t="s">
        <v>247</v>
      </c>
      <c r="F137" s="323" t="s">
        <v>228</v>
      </c>
      <c r="G137" s="323" t="s">
        <v>248</v>
      </c>
      <c r="H137" s="321" t="s">
        <v>249</v>
      </c>
      <c r="I137" s="325"/>
      <c r="J137" s="325"/>
      <c r="K137" s="340" t="s">
        <v>696</v>
      </c>
      <c r="L137" s="325"/>
      <c r="M137" s="325"/>
      <c r="N137" s="336"/>
    </row>
    <row r="138" spans="3:14" ht="24.75" customHeight="1">
      <c r="C138" s="332"/>
      <c r="D138" s="334"/>
      <c r="E138" s="303"/>
      <c r="F138" s="302"/>
      <c r="G138" s="302"/>
      <c r="H138" s="303"/>
      <c r="I138" s="339"/>
      <c r="J138" s="339"/>
      <c r="K138" s="341"/>
      <c r="L138" s="339"/>
      <c r="M138" s="339"/>
      <c r="N138" s="337"/>
    </row>
    <row r="139" spans="3:14" ht="40.5" customHeight="1">
      <c r="C139" s="335" t="s">
        <v>250</v>
      </c>
      <c r="D139" s="319">
        <v>3</v>
      </c>
      <c r="E139" s="321" t="s">
        <v>251</v>
      </c>
      <c r="F139" s="323" t="s">
        <v>228</v>
      </c>
      <c r="G139" s="323" t="s">
        <v>252</v>
      </c>
      <c r="H139" s="422" t="s">
        <v>253</v>
      </c>
      <c r="I139" s="325"/>
      <c r="J139" s="325"/>
      <c r="K139" s="325"/>
      <c r="L139" s="358"/>
      <c r="M139" s="360"/>
      <c r="N139" s="336"/>
    </row>
    <row r="140" spans="3:14" ht="8.25" customHeight="1">
      <c r="C140" s="338"/>
      <c r="D140" s="320"/>
      <c r="E140" s="322"/>
      <c r="F140" s="324"/>
      <c r="G140" s="324"/>
      <c r="H140" s="423"/>
      <c r="I140" s="326"/>
      <c r="J140" s="326"/>
      <c r="K140" s="326"/>
      <c r="L140" s="359"/>
      <c r="M140" s="361"/>
      <c r="N140" s="362"/>
    </row>
    <row r="141" spans="3:14" ht="26.25" customHeight="1" thickBot="1">
      <c r="C141" s="345" t="s">
        <v>254</v>
      </c>
      <c r="D141" s="346"/>
      <c r="E141" s="346"/>
      <c r="F141" s="346"/>
      <c r="G141" s="346"/>
      <c r="H141" s="346"/>
      <c r="I141" s="346"/>
      <c r="J141" s="346"/>
      <c r="K141" s="346"/>
      <c r="L141" s="346"/>
      <c r="M141" s="346"/>
      <c r="N141" s="347"/>
    </row>
    <row r="142" spans="3:14" ht="45.75" customHeight="1">
      <c r="C142" s="139" t="s">
        <v>242</v>
      </c>
      <c r="D142" s="140">
        <v>3</v>
      </c>
      <c r="E142" s="141" t="s">
        <v>255</v>
      </c>
      <c r="F142" s="142" t="s">
        <v>228</v>
      </c>
      <c r="G142" s="142" t="s">
        <v>244</v>
      </c>
      <c r="H142" s="419" t="s">
        <v>256</v>
      </c>
      <c r="I142" s="348" t="s">
        <v>662</v>
      </c>
      <c r="J142" s="349"/>
      <c r="K142" s="349"/>
      <c r="L142" s="349"/>
      <c r="M142" s="349"/>
      <c r="N142" s="350"/>
    </row>
    <row r="143" spans="3:14" ht="9" customHeight="1">
      <c r="C143" s="342" t="s">
        <v>246</v>
      </c>
      <c r="D143" s="294">
        <v>3</v>
      </c>
      <c r="E143" s="211" t="s">
        <v>257</v>
      </c>
      <c r="F143" s="236" t="s">
        <v>228</v>
      </c>
      <c r="G143" s="343" t="s">
        <v>248</v>
      </c>
      <c r="H143" s="424" t="s">
        <v>258</v>
      </c>
      <c r="I143" s="344"/>
      <c r="J143" s="287"/>
      <c r="K143" s="287"/>
      <c r="L143" s="305"/>
      <c r="M143" s="287"/>
      <c r="N143" s="357"/>
    </row>
    <row r="144" spans="3:14" ht="8.25" customHeight="1">
      <c r="C144" s="342"/>
      <c r="D144" s="294"/>
      <c r="E144" s="266"/>
      <c r="F144" s="236"/>
      <c r="G144" s="343"/>
      <c r="H144" s="425"/>
      <c r="I144" s="344"/>
      <c r="J144" s="287"/>
      <c r="K144" s="287"/>
      <c r="L144" s="305"/>
      <c r="M144" s="287"/>
      <c r="N144" s="357"/>
    </row>
    <row r="145" spans="3:14" ht="22.5" customHeight="1">
      <c r="C145" s="342"/>
      <c r="D145" s="294"/>
      <c r="E145" s="212"/>
      <c r="F145" s="236"/>
      <c r="G145" s="343"/>
      <c r="H145" s="425"/>
      <c r="I145" s="344"/>
      <c r="J145" s="287"/>
      <c r="K145" s="287"/>
      <c r="L145" s="305"/>
      <c r="M145" s="287"/>
      <c r="N145" s="357"/>
    </row>
    <row r="146" spans="3:14" ht="11.25" customHeight="1">
      <c r="C146" s="310" t="s">
        <v>250</v>
      </c>
      <c r="D146" s="312">
        <v>3</v>
      </c>
      <c r="E146" s="314" t="s">
        <v>259</v>
      </c>
      <c r="F146" s="315" t="s">
        <v>228</v>
      </c>
      <c r="G146" s="315" t="s">
        <v>252</v>
      </c>
      <c r="H146" s="317" t="s">
        <v>260</v>
      </c>
      <c r="I146" s="352"/>
      <c r="J146" s="340" t="s">
        <v>700</v>
      </c>
      <c r="K146" s="352"/>
      <c r="L146" s="352"/>
      <c r="M146" s="352"/>
      <c r="N146" s="355"/>
    </row>
    <row r="147" spans="3:14" ht="42.75" customHeight="1" thickBot="1">
      <c r="C147" s="311"/>
      <c r="D147" s="313"/>
      <c r="E147" s="291"/>
      <c r="F147" s="316"/>
      <c r="G147" s="316"/>
      <c r="H147" s="318"/>
      <c r="I147" s="353"/>
      <c r="J147" s="354"/>
      <c r="K147" s="353"/>
      <c r="L147" s="353"/>
      <c r="M147" s="353"/>
      <c r="N147" s="356"/>
    </row>
    <row r="166" spans="3:4" ht="15">
      <c r="C166" s="143"/>
      <c r="D166" s="143"/>
    </row>
  </sheetData>
  <mergeCells count="213">
    <mergeCell ref="I135:N136"/>
    <mergeCell ref="L123:L124"/>
    <mergeCell ref="M123:M124"/>
    <mergeCell ref="I51:N51"/>
    <mergeCell ref="I107:N107"/>
    <mergeCell ref="O29:O31"/>
    <mergeCell ref="I65:N65"/>
    <mergeCell ref="I105:N105"/>
    <mergeCell ref="I76:I77"/>
    <mergeCell ref="I90:N93"/>
    <mergeCell ref="N119:N133"/>
    <mergeCell ref="I119:I120"/>
    <mergeCell ref="J125:J126"/>
    <mergeCell ref="I123:I124"/>
    <mergeCell ref="J123:J124"/>
    <mergeCell ref="K123:K124"/>
    <mergeCell ref="I45:N45"/>
    <mergeCell ref="M30:M31"/>
    <mergeCell ref="L1:N1"/>
    <mergeCell ref="I146:I147"/>
    <mergeCell ref="J146:J147"/>
    <mergeCell ref="K146:K147"/>
    <mergeCell ref="L146:L147"/>
    <mergeCell ref="M146:M147"/>
    <mergeCell ref="N146:N147"/>
    <mergeCell ref="K143:K145"/>
    <mergeCell ref="L143:L145"/>
    <mergeCell ref="M143:M145"/>
    <mergeCell ref="N143:N145"/>
    <mergeCell ref="L137:L138"/>
    <mergeCell ref="M137:M138"/>
    <mergeCell ref="L139:L140"/>
    <mergeCell ref="M139:M140"/>
    <mergeCell ref="N139:N140"/>
    <mergeCell ref="L129:L130"/>
    <mergeCell ref="M129:M130"/>
    <mergeCell ref="K125:K126"/>
    <mergeCell ref="L125:L126"/>
    <mergeCell ref="L131:L133"/>
    <mergeCell ref="M131:M133"/>
    <mergeCell ref="C115:N115"/>
    <mergeCell ref="C143:C145"/>
    <mergeCell ref="D143:D145"/>
    <mergeCell ref="E143:E145"/>
    <mergeCell ref="F143:F145"/>
    <mergeCell ref="G143:G145"/>
    <mergeCell ref="H143:H145"/>
    <mergeCell ref="I143:I145"/>
    <mergeCell ref="J143:J145"/>
    <mergeCell ref="C141:N141"/>
    <mergeCell ref="I142:N142"/>
    <mergeCell ref="C137:C138"/>
    <mergeCell ref="D137:D138"/>
    <mergeCell ref="E137:E138"/>
    <mergeCell ref="F137:F138"/>
    <mergeCell ref="G137:G138"/>
    <mergeCell ref="N137:N138"/>
    <mergeCell ref="C139:C140"/>
    <mergeCell ref="K139:K140"/>
    <mergeCell ref="H137:H138"/>
    <mergeCell ref="I137:I138"/>
    <mergeCell ref="J137:J138"/>
    <mergeCell ref="K137:K138"/>
    <mergeCell ref="C146:C147"/>
    <mergeCell ref="D146:D147"/>
    <mergeCell ref="E146:E147"/>
    <mergeCell ref="F146:F147"/>
    <mergeCell ref="G146:G147"/>
    <mergeCell ref="H146:H147"/>
    <mergeCell ref="H129:H130"/>
    <mergeCell ref="I129:I130"/>
    <mergeCell ref="J129:J130"/>
    <mergeCell ref="D139:D140"/>
    <mergeCell ref="E139:E140"/>
    <mergeCell ref="F139:F140"/>
    <mergeCell ref="G139:G140"/>
    <mergeCell ref="H139:H140"/>
    <mergeCell ref="I139:I140"/>
    <mergeCell ref="J139:J140"/>
    <mergeCell ref="I131:I133"/>
    <mergeCell ref="J131:J133"/>
    <mergeCell ref="E132:E133"/>
    <mergeCell ref="C134:N134"/>
    <mergeCell ref="C135:C136"/>
    <mergeCell ref="D135:D136"/>
    <mergeCell ref="E135:E136"/>
    <mergeCell ref="F135:F136"/>
    <mergeCell ref="G135:G136"/>
    <mergeCell ref="H135:H136"/>
    <mergeCell ref="C119:C133"/>
    <mergeCell ref="D119:D133"/>
    <mergeCell ref="E119:E120"/>
    <mergeCell ref="G119:G120"/>
    <mergeCell ref="H119:H120"/>
    <mergeCell ref="L127:L128"/>
    <mergeCell ref="M127:M128"/>
    <mergeCell ref="K119:K120"/>
    <mergeCell ref="L119:L120"/>
    <mergeCell ref="M119:M120"/>
    <mergeCell ref="F121:F126"/>
    <mergeCell ref="G121:G126"/>
    <mergeCell ref="M125:M126"/>
    <mergeCell ref="L121:L122"/>
    <mergeCell ref="M121:M122"/>
    <mergeCell ref="H123:H124"/>
    <mergeCell ref="H121:H122"/>
    <mergeCell ref="I121:I122"/>
    <mergeCell ref="J121:J122"/>
    <mergeCell ref="K121:K122"/>
    <mergeCell ref="H125:H126"/>
    <mergeCell ref="I125:I126"/>
    <mergeCell ref="F127:F133"/>
    <mergeCell ref="G127:G133"/>
    <mergeCell ref="H127:H128"/>
    <mergeCell ref="I127:I128"/>
    <mergeCell ref="J127:J128"/>
    <mergeCell ref="K127:K128"/>
    <mergeCell ref="H131:H133"/>
    <mergeCell ref="K131:K133"/>
    <mergeCell ref="K129:K130"/>
    <mergeCell ref="E34:E35"/>
    <mergeCell ref="D34:D35"/>
    <mergeCell ref="C34:C35"/>
    <mergeCell ref="C45:C46"/>
    <mergeCell ref="D45:D46"/>
    <mergeCell ref="E45:E46"/>
    <mergeCell ref="F45:F46"/>
    <mergeCell ref="E76:E78"/>
    <mergeCell ref="J119:J120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C112:N112"/>
    <mergeCell ref="C109:C110"/>
    <mergeCell ref="D109:D110"/>
    <mergeCell ref="C118:D118"/>
    <mergeCell ref="F118:H118"/>
    <mergeCell ref="L116:L117"/>
    <mergeCell ref="M116:M117"/>
    <mergeCell ref="C2:N2"/>
    <mergeCell ref="C3:N3"/>
    <mergeCell ref="C4:N4"/>
    <mergeCell ref="C6:N6"/>
    <mergeCell ref="C25:N25"/>
    <mergeCell ref="C22:N22"/>
    <mergeCell ref="C23:N23"/>
    <mergeCell ref="F12:F13"/>
    <mergeCell ref="C8:D8"/>
    <mergeCell ref="F8:H8"/>
    <mergeCell ref="E17:E19"/>
    <mergeCell ref="D17:D19"/>
    <mergeCell ref="C17:C19"/>
    <mergeCell ref="E12:E15"/>
    <mergeCell ref="F14:F15"/>
    <mergeCell ref="C12:C15"/>
    <mergeCell ref="D12:D15"/>
    <mergeCell ref="I9:N9"/>
    <mergeCell ref="I12:N12"/>
    <mergeCell ref="I14:N14"/>
    <mergeCell ref="I16:N16"/>
    <mergeCell ref="D29:D31"/>
    <mergeCell ref="C113:N113"/>
    <mergeCell ref="C98:N98"/>
    <mergeCell ref="C100:N100"/>
    <mergeCell ref="C101:N101"/>
    <mergeCell ref="C103:N103"/>
    <mergeCell ref="C29:C31"/>
    <mergeCell ref="C59:N59"/>
    <mergeCell ref="C56:N56"/>
    <mergeCell ref="D36:D37"/>
    <mergeCell ref="C36:C37"/>
    <mergeCell ref="C49:C50"/>
    <mergeCell ref="C40:N40"/>
    <mergeCell ref="D49:D50"/>
    <mergeCell ref="C79:C80"/>
    <mergeCell ref="D79:D80"/>
    <mergeCell ref="C76:C78"/>
    <mergeCell ref="E36:E37"/>
    <mergeCell ref="C41:N41"/>
    <mergeCell ref="C57:N57"/>
    <mergeCell ref="F76:F77"/>
    <mergeCell ref="E32:E33"/>
    <mergeCell ref="D32:D33"/>
    <mergeCell ref="C43:N43"/>
    <mergeCell ref="E79:E80"/>
    <mergeCell ref="C68:N68"/>
    <mergeCell ref="C69:N69"/>
    <mergeCell ref="C71:N71"/>
    <mergeCell ref="C32:C33"/>
    <mergeCell ref="N116:N117"/>
    <mergeCell ref="E52:E53"/>
    <mergeCell ref="D52:D53"/>
    <mergeCell ref="C52:C53"/>
    <mergeCell ref="E49:E50"/>
    <mergeCell ref="F109:F110"/>
    <mergeCell ref="D76:D78"/>
    <mergeCell ref="E90:E93"/>
    <mergeCell ref="D90:D93"/>
    <mergeCell ref="C90:C93"/>
    <mergeCell ref="E95:E96"/>
    <mergeCell ref="F90:F91"/>
    <mergeCell ref="F92:F93"/>
    <mergeCell ref="H90:H93"/>
    <mergeCell ref="C86:N86"/>
    <mergeCell ref="C82:N82"/>
    <mergeCell ref="C83:N83"/>
    <mergeCell ref="C84:N84"/>
    <mergeCell ref="I73:N7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70" r:id="rId1"/>
  <rowBreaks count="6" manualBreakCount="6">
    <brk id="21" max="16383" man="1"/>
    <brk id="39" max="16383" man="1"/>
    <brk id="55" max="16383" man="1"/>
    <brk id="67" max="16383" man="1"/>
    <brk id="81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3"/>
  <sheetViews>
    <sheetView workbookViewId="0" topLeftCell="A1">
      <selection activeCell="E6" sqref="E6"/>
    </sheetView>
  </sheetViews>
  <sheetFormatPr defaultColWidth="11.421875" defaultRowHeight="15"/>
  <cols>
    <col min="1" max="1" width="17.421875" style="0" customWidth="1"/>
    <col min="2" max="2" width="26.421875" style="0" bestFit="1" customWidth="1"/>
    <col min="5" max="5" width="23.8515625" style="0" bestFit="1" customWidth="1"/>
    <col min="8" max="8" width="9.421875" style="0" bestFit="1" customWidth="1"/>
  </cols>
  <sheetData>
    <row r="1" spans="1:8" ht="15">
      <c r="A1" s="27" t="s">
        <v>268</v>
      </c>
      <c r="C1">
        <f>12*5.5</f>
        <v>66</v>
      </c>
      <c r="D1">
        <f>+C1*17</f>
        <v>1122</v>
      </c>
      <c r="E1" t="s">
        <v>269</v>
      </c>
      <c r="F1" t="s">
        <v>270</v>
      </c>
      <c r="G1" t="s">
        <v>271</v>
      </c>
      <c r="H1" t="s">
        <v>272</v>
      </c>
    </row>
    <row r="2" spans="1:8" ht="15">
      <c r="A2" s="1" t="s">
        <v>273</v>
      </c>
      <c r="C2" s="38"/>
      <c r="E2" t="s">
        <v>274</v>
      </c>
      <c r="F2" t="str">
        <f>+_xlfn.IFERROR(VLOOKUP(E2,#REF!,2,FALSE),"")</f>
        <v/>
      </c>
      <c r="G2">
        <v>522</v>
      </c>
      <c r="H2" s="38">
        <f aca="true" t="shared" si="0" ref="H2:H33">+G2/$D$1</f>
        <v>0.46524064171123</v>
      </c>
    </row>
    <row r="3" spans="1:8" ht="15">
      <c r="A3" s="1" t="s">
        <v>275</v>
      </c>
      <c r="C3" s="38"/>
      <c r="E3" t="s">
        <v>276</v>
      </c>
      <c r="F3" t="str">
        <f>+_xlfn.IFERROR(VLOOKUP(E3,#REF!,2,FALSE),"")</f>
        <v/>
      </c>
      <c r="G3">
        <v>138</v>
      </c>
      <c r="H3" s="38">
        <f t="shared" si="0"/>
        <v>0.12299465240641712</v>
      </c>
    </row>
    <row r="4" spans="1:8" ht="15">
      <c r="A4" s="1" t="s">
        <v>277</v>
      </c>
      <c r="C4" s="38"/>
      <c r="E4" t="s">
        <v>278</v>
      </c>
      <c r="F4" t="str">
        <f>+_xlfn.IFERROR(VLOOKUP(E4,#REF!,2,FALSE),"")</f>
        <v/>
      </c>
      <c r="G4">
        <v>27.999999999999634</v>
      </c>
      <c r="H4" s="38">
        <f t="shared" si="0"/>
        <v>0.024955436720142277</v>
      </c>
    </row>
    <row r="5" spans="1:8" ht="15">
      <c r="A5" s="1" t="s">
        <v>279</v>
      </c>
      <c r="C5" s="38"/>
      <c r="E5" t="s">
        <v>280</v>
      </c>
      <c r="F5" t="str">
        <f>+_xlfn.IFERROR(VLOOKUP(E5,#REF!,2,FALSE),"")</f>
        <v/>
      </c>
      <c r="G5">
        <v>89.99999999999999</v>
      </c>
      <c r="H5" s="38">
        <f t="shared" si="0"/>
        <v>0.0802139037433155</v>
      </c>
    </row>
    <row r="6" spans="1:8" ht="15">
      <c r="A6" s="1" t="s">
        <v>281</v>
      </c>
      <c r="C6" s="38"/>
      <c r="E6" t="s">
        <v>282</v>
      </c>
      <c r="F6" t="str">
        <f>+_xlfn.IFERROR(VLOOKUP(E6,#REF!,2,FALSE),"")</f>
        <v/>
      </c>
      <c r="G6">
        <v>659</v>
      </c>
      <c r="H6" s="38">
        <f t="shared" si="0"/>
        <v>0.5873440285204992</v>
      </c>
    </row>
    <row r="7" spans="1:8" ht="15">
      <c r="A7" s="1" t="s">
        <v>283</v>
      </c>
      <c r="C7" s="38"/>
      <c r="E7" t="s">
        <v>284</v>
      </c>
      <c r="F7" t="str">
        <f>+_xlfn.IFERROR(VLOOKUP(E7,#REF!,2,FALSE),"")</f>
        <v/>
      </c>
      <c r="G7">
        <v>179</v>
      </c>
      <c r="H7" s="38">
        <f t="shared" si="0"/>
        <v>0.15953654188948307</v>
      </c>
    </row>
    <row r="8" spans="1:8" ht="15">
      <c r="A8" s="1" t="s">
        <v>285</v>
      </c>
      <c r="C8" s="38"/>
      <c r="E8" t="s">
        <v>286</v>
      </c>
      <c r="F8" t="str">
        <f>+_xlfn.IFERROR(VLOOKUP(E8,#REF!,2,FALSE),"")</f>
        <v/>
      </c>
      <c r="G8">
        <v>165.5</v>
      </c>
      <c r="H8" s="38">
        <f t="shared" si="0"/>
        <v>0.14750445632798573</v>
      </c>
    </row>
    <row r="9" spans="1:8" ht="15">
      <c r="A9" s="1" t="s">
        <v>287</v>
      </c>
      <c r="C9" s="38"/>
      <c r="E9" t="s">
        <v>288</v>
      </c>
      <c r="F9" t="str">
        <f>+_xlfn.IFERROR(VLOOKUP(E9,#REF!,2,FALSE),"")</f>
        <v/>
      </c>
      <c r="G9">
        <v>167</v>
      </c>
      <c r="H9" s="38">
        <f t="shared" si="0"/>
        <v>0.14884135472370766</v>
      </c>
    </row>
    <row r="10" spans="3:8" ht="15">
      <c r="C10" s="38"/>
      <c r="E10" t="s">
        <v>289</v>
      </c>
      <c r="F10" t="str">
        <f>+_xlfn.IFERROR(VLOOKUP(E10,#REF!,2,FALSE),"")</f>
        <v/>
      </c>
      <c r="G10">
        <v>32.99999999999999</v>
      </c>
      <c r="H10" s="38">
        <f t="shared" si="0"/>
        <v>0.029411764705882346</v>
      </c>
    </row>
    <row r="11" spans="3:8" ht="15">
      <c r="C11" s="38"/>
      <c r="E11" t="s">
        <v>290</v>
      </c>
      <c r="F11" t="str">
        <f>+_xlfn.IFERROR(VLOOKUP(E11,#REF!,2,FALSE),"")</f>
        <v/>
      </c>
      <c r="G11">
        <v>29</v>
      </c>
      <c r="H11" s="38">
        <f t="shared" si="0"/>
        <v>0.025846702317290554</v>
      </c>
    </row>
    <row r="12" spans="3:8" ht="15">
      <c r="C12" s="38"/>
      <c r="E12" t="s">
        <v>291</v>
      </c>
      <c r="F12" t="str">
        <f>+_xlfn.IFERROR(VLOOKUP(E12,#REF!,2,FALSE),"")</f>
        <v/>
      </c>
      <c r="G12">
        <v>172</v>
      </c>
      <c r="H12" s="38">
        <f t="shared" si="0"/>
        <v>0.1532976827094474</v>
      </c>
    </row>
    <row r="13" spans="3:8" ht="15">
      <c r="C13" s="38"/>
      <c r="E13" t="s">
        <v>292</v>
      </c>
      <c r="F13" t="str">
        <f>+_xlfn.IFERROR(VLOOKUP(E13,#REF!,2,FALSE),"")</f>
        <v/>
      </c>
      <c r="G13">
        <v>400</v>
      </c>
      <c r="H13" s="38">
        <f t="shared" si="0"/>
        <v>0.35650623885918004</v>
      </c>
    </row>
    <row r="14" spans="3:8" ht="15">
      <c r="C14" s="38"/>
      <c r="E14" t="s">
        <v>293</v>
      </c>
      <c r="F14" t="str">
        <f>+_xlfn.IFERROR(VLOOKUP(E14,#REF!,2,FALSE),"")</f>
        <v/>
      </c>
      <c r="G14">
        <v>511.99999999999994</v>
      </c>
      <c r="H14" s="38">
        <f t="shared" si="0"/>
        <v>0.4563279857397504</v>
      </c>
    </row>
    <row r="15" spans="3:8" ht="15">
      <c r="C15" s="38"/>
      <c r="E15" t="s">
        <v>294</v>
      </c>
      <c r="F15" t="str">
        <f>+_xlfn.IFERROR(VLOOKUP(E15,#REF!,2,FALSE),"")</f>
        <v/>
      </c>
      <c r="G15">
        <v>4351</v>
      </c>
      <c r="H15" s="38">
        <f t="shared" si="0"/>
        <v>3.877896613190731</v>
      </c>
    </row>
    <row r="16" spans="3:8" ht="15">
      <c r="C16" s="38"/>
      <c r="E16" t="s">
        <v>295</v>
      </c>
      <c r="F16" t="str">
        <f>+_xlfn.IFERROR(VLOOKUP(E16,#REF!,2,FALSE),"")</f>
        <v/>
      </c>
      <c r="G16">
        <v>59.999999999999986</v>
      </c>
      <c r="H16" s="38">
        <f t="shared" si="0"/>
        <v>0.05347593582887699</v>
      </c>
    </row>
    <row r="17" spans="3:8" ht="15">
      <c r="C17" s="38"/>
      <c r="E17" t="s">
        <v>296</v>
      </c>
      <c r="F17" t="str">
        <f>+_xlfn.IFERROR(VLOOKUP(E17,#REF!,2,FALSE),"")</f>
        <v/>
      </c>
      <c r="G17">
        <v>592</v>
      </c>
      <c r="H17" s="38">
        <f t="shared" si="0"/>
        <v>0.5276292335115864</v>
      </c>
    </row>
    <row r="18" spans="3:8" ht="15">
      <c r="C18" s="38"/>
      <c r="E18" t="s">
        <v>297</v>
      </c>
      <c r="F18" t="str">
        <f>+_xlfn.IFERROR(VLOOKUP(E18,#REF!,2,FALSE),"")</f>
        <v/>
      </c>
      <c r="G18">
        <v>866</v>
      </c>
      <c r="H18" s="38">
        <f t="shared" si="0"/>
        <v>0.7718360071301248</v>
      </c>
    </row>
    <row r="19" spans="3:8" ht="15">
      <c r="C19" s="38"/>
      <c r="E19" t="s">
        <v>298</v>
      </c>
      <c r="F19" t="str">
        <f>+_xlfn.IFERROR(VLOOKUP(E19,#REF!,2,FALSE),"")</f>
        <v/>
      </c>
      <c r="G19">
        <v>819</v>
      </c>
      <c r="H19" s="38">
        <f t="shared" si="0"/>
        <v>0.7299465240641712</v>
      </c>
    </row>
    <row r="20" spans="3:8" ht="15">
      <c r="C20" s="38"/>
      <c r="E20" t="s">
        <v>299</v>
      </c>
      <c r="F20" t="str">
        <f>+_xlfn.IFERROR(VLOOKUP(E20,#REF!,2,FALSE),"")</f>
        <v/>
      </c>
      <c r="G20">
        <v>823</v>
      </c>
      <c r="H20" s="38">
        <f t="shared" si="0"/>
        <v>0.7335115864527629</v>
      </c>
    </row>
    <row r="21" spans="3:8" ht="15">
      <c r="C21" s="38"/>
      <c r="E21" t="s">
        <v>300</v>
      </c>
      <c r="F21" t="str">
        <f>+_xlfn.IFERROR(VLOOKUP(E21,#REF!,2,FALSE),"")</f>
        <v/>
      </c>
      <c r="G21">
        <v>14570.5</v>
      </c>
      <c r="H21" s="38">
        <f t="shared" si="0"/>
        <v>12.986185383244207</v>
      </c>
    </row>
    <row r="22" spans="3:8" ht="15">
      <c r="C22" s="38"/>
      <c r="E22" t="s">
        <v>301</v>
      </c>
      <c r="F22" t="str">
        <f>+_xlfn.IFERROR(VLOOKUP(E22,#REF!,2,FALSE),"")</f>
        <v/>
      </c>
      <c r="G22">
        <v>583</v>
      </c>
      <c r="H22" s="38">
        <f t="shared" si="0"/>
        <v>0.5196078431372549</v>
      </c>
    </row>
    <row r="23" spans="3:8" ht="15">
      <c r="C23" s="38"/>
      <c r="E23" t="s">
        <v>302</v>
      </c>
      <c r="F23" t="str">
        <f>+_xlfn.IFERROR(VLOOKUP(E23,#REF!,2,FALSE),"")</f>
        <v/>
      </c>
      <c r="G23">
        <v>471</v>
      </c>
      <c r="H23" s="38">
        <f t="shared" si="0"/>
        <v>0.4197860962566845</v>
      </c>
    </row>
    <row r="24" spans="3:8" ht="15">
      <c r="C24" s="38"/>
      <c r="E24" t="s">
        <v>303</v>
      </c>
      <c r="F24" t="str">
        <f>+_xlfn.IFERROR(VLOOKUP(E24,#REF!,2,FALSE),"")</f>
        <v/>
      </c>
      <c r="G24">
        <v>463.99999999999994</v>
      </c>
      <c r="H24" s="38">
        <f t="shared" si="0"/>
        <v>0.4135472370766488</v>
      </c>
    </row>
    <row r="25" spans="3:8" ht="15">
      <c r="C25" s="38"/>
      <c r="E25" t="s">
        <v>304</v>
      </c>
      <c r="F25" t="str">
        <f>+_xlfn.IFERROR(VLOOKUP(E25,#REF!,2,FALSE),"")</f>
        <v/>
      </c>
      <c r="G25">
        <v>527</v>
      </c>
      <c r="H25" s="38">
        <f t="shared" si="0"/>
        <v>0.4696969696969697</v>
      </c>
    </row>
    <row r="26" spans="3:8" ht="15">
      <c r="C26" s="38"/>
      <c r="E26" t="s">
        <v>305</v>
      </c>
      <c r="F26" t="str">
        <f>+_xlfn.IFERROR(VLOOKUP(E26,#REF!,2,FALSE),"")</f>
        <v/>
      </c>
      <c r="G26">
        <v>433</v>
      </c>
      <c r="H26" s="38">
        <f t="shared" si="0"/>
        <v>0.3859180035650624</v>
      </c>
    </row>
    <row r="27" spans="3:8" ht="15">
      <c r="C27" s="38"/>
      <c r="E27" t="s">
        <v>306</v>
      </c>
      <c r="F27" t="str">
        <f>+_xlfn.IFERROR(VLOOKUP(E27,#REF!,2,FALSE),"")</f>
        <v/>
      </c>
      <c r="G27">
        <v>560.9999999999999</v>
      </c>
      <c r="H27" s="38">
        <f t="shared" si="0"/>
        <v>0.4999999999999999</v>
      </c>
    </row>
    <row r="28" spans="3:8" ht="15">
      <c r="C28" s="38"/>
      <c r="E28" t="s">
        <v>307</v>
      </c>
      <c r="F28" t="str">
        <f>+_xlfn.IFERROR(VLOOKUP(E28,#REF!,2,FALSE),"")</f>
        <v/>
      </c>
      <c r="G28">
        <v>397.00000000000085</v>
      </c>
      <c r="H28" s="38">
        <f t="shared" si="0"/>
        <v>0.35383244206773695</v>
      </c>
    </row>
    <row r="29" spans="3:8" ht="15">
      <c r="C29" s="38"/>
      <c r="E29" t="s">
        <v>308</v>
      </c>
      <c r="F29" t="str">
        <f>+_xlfn.IFERROR(VLOOKUP(E29,#REF!,2,FALSE),"")</f>
        <v/>
      </c>
      <c r="G29">
        <v>154</v>
      </c>
      <c r="H29" s="38">
        <f t="shared" si="0"/>
        <v>0.13725490196078433</v>
      </c>
    </row>
    <row r="30" spans="3:8" ht="15">
      <c r="C30" s="38"/>
      <c r="E30" t="s">
        <v>309</v>
      </c>
      <c r="F30" t="str">
        <f>+_xlfn.IFERROR(VLOOKUP(E30,#REF!,2,FALSE),"")</f>
        <v/>
      </c>
      <c r="G30">
        <v>307</v>
      </c>
      <c r="H30" s="38">
        <f t="shared" si="0"/>
        <v>0.2736185383244207</v>
      </c>
    </row>
    <row r="31" spans="3:8" ht="15">
      <c r="C31" s="38"/>
      <c r="E31" t="s">
        <v>310</v>
      </c>
      <c r="F31" t="str">
        <f>+_xlfn.IFERROR(VLOOKUP(E31,#REF!,2,FALSE),"")</f>
        <v/>
      </c>
      <c r="G31">
        <v>488</v>
      </c>
      <c r="H31" s="38">
        <f t="shared" si="0"/>
        <v>0.43493761140819964</v>
      </c>
    </row>
    <row r="32" spans="3:8" ht="15">
      <c r="C32" s="38"/>
      <c r="E32" t="s">
        <v>311</v>
      </c>
      <c r="F32" t="str">
        <f>+_xlfn.IFERROR(VLOOKUP(E32,#REF!,2,FALSE),"")</f>
        <v/>
      </c>
      <c r="G32">
        <v>530</v>
      </c>
      <c r="H32" s="38">
        <f t="shared" si="0"/>
        <v>0.47237076648841353</v>
      </c>
    </row>
    <row r="33" spans="3:8" ht="15">
      <c r="C33" s="38"/>
      <c r="E33" t="s">
        <v>312</v>
      </c>
      <c r="F33" t="str">
        <f>+_xlfn.IFERROR(VLOOKUP(E33,#REF!,2,FALSE),"")</f>
        <v/>
      </c>
      <c r="G33">
        <v>652</v>
      </c>
      <c r="H33" s="38">
        <f t="shared" si="0"/>
        <v>0.5811051693404634</v>
      </c>
    </row>
    <row r="34" spans="3:8" ht="15">
      <c r="C34" s="38"/>
      <c r="E34" t="s">
        <v>313</v>
      </c>
      <c r="F34" t="str">
        <f>+_xlfn.IFERROR(VLOOKUP(E34,#REF!,2,FALSE),"")</f>
        <v/>
      </c>
      <c r="G34">
        <v>557</v>
      </c>
      <c r="H34" s="38">
        <f aca="true" t="shared" si="1" ref="H34:H65">+G34/$D$1</f>
        <v>0.4964349376114082</v>
      </c>
    </row>
    <row r="35" spans="3:8" ht="15">
      <c r="C35" s="38"/>
      <c r="E35" t="s">
        <v>314</v>
      </c>
      <c r="F35" t="str">
        <f>+_xlfn.IFERROR(VLOOKUP(E35,#REF!,2,FALSE),"")</f>
        <v/>
      </c>
      <c r="G35">
        <v>615.9999999999999</v>
      </c>
      <c r="H35" s="38">
        <f t="shared" si="1"/>
        <v>0.5490196078431372</v>
      </c>
    </row>
    <row r="36" spans="3:8" ht="15">
      <c r="C36" s="38"/>
      <c r="E36" t="s">
        <v>315</v>
      </c>
      <c r="F36" t="str">
        <f>+_xlfn.IFERROR(VLOOKUP(E36,#REF!,2,FALSE),"")</f>
        <v/>
      </c>
      <c r="G36">
        <v>218</v>
      </c>
      <c r="H36" s="38">
        <f t="shared" si="1"/>
        <v>0.19429590017825313</v>
      </c>
    </row>
    <row r="37" spans="3:8" ht="15">
      <c r="C37" s="38"/>
      <c r="E37" t="s">
        <v>316</v>
      </c>
      <c r="F37" t="str">
        <f>+_xlfn.IFERROR(VLOOKUP(E37,#REF!,2,FALSE),"")</f>
        <v/>
      </c>
      <c r="G37">
        <v>371</v>
      </c>
      <c r="H37" s="38">
        <f t="shared" si="1"/>
        <v>0.3306595365418895</v>
      </c>
    </row>
    <row r="38" spans="3:8" ht="15">
      <c r="C38" s="38"/>
      <c r="E38" t="s">
        <v>317</v>
      </c>
      <c r="F38" t="str">
        <f>+_xlfn.IFERROR(VLOOKUP(E38,#REF!,2,FALSE),"")</f>
        <v/>
      </c>
      <c r="G38">
        <v>524</v>
      </c>
      <c r="H38" s="38">
        <f t="shared" si="1"/>
        <v>0.46702317290552586</v>
      </c>
    </row>
    <row r="39" spans="3:8" ht="15">
      <c r="C39" s="38"/>
      <c r="E39" t="s">
        <v>318</v>
      </c>
      <c r="F39" t="str">
        <f>+_xlfn.IFERROR(VLOOKUP(E39,#REF!,2,FALSE),"")</f>
        <v/>
      </c>
      <c r="G39">
        <v>776</v>
      </c>
      <c r="H39" s="38">
        <f t="shared" si="1"/>
        <v>0.6916221033868093</v>
      </c>
    </row>
    <row r="40" spans="3:8" ht="15">
      <c r="C40" s="38"/>
      <c r="E40" t="s">
        <v>319</v>
      </c>
      <c r="F40" t="str">
        <f>+_xlfn.IFERROR(VLOOKUP(E40,#REF!,2,FALSE),"")</f>
        <v/>
      </c>
      <c r="G40">
        <v>747.9999999999999</v>
      </c>
      <c r="H40" s="38">
        <f t="shared" si="1"/>
        <v>0.6666666666666665</v>
      </c>
    </row>
    <row r="41" spans="3:8" ht="15">
      <c r="C41" s="38"/>
      <c r="E41" t="s">
        <v>320</v>
      </c>
      <c r="F41" t="str">
        <f>+_xlfn.IFERROR(VLOOKUP(E41,#REF!,2,FALSE),"")</f>
        <v/>
      </c>
      <c r="G41">
        <v>699</v>
      </c>
      <c r="H41" s="38">
        <f t="shared" si="1"/>
        <v>0.6229946524064172</v>
      </c>
    </row>
    <row r="42" spans="3:8" ht="15">
      <c r="C42" s="38"/>
      <c r="E42" t="s">
        <v>273</v>
      </c>
      <c r="F42" t="str">
        <f>+_xlfn.IFERROR(VLOOKUP(E42,#REF!,2,FALSE),"")</f>
        <v/>
      </c>
      <c r="G42">
        <v>783</v>
      </c>
      <c r="H42" s="38">
        <f t="shared" si="1"/>
        <v>0.6978609625668449</v>
      </c>
    </row>
    <row r="43" spans="3:8" ht="15">
      <c r="C43" s="38"/>
      <c r="E43" t="s">
        <v>321</v>
      </c>
      <c r="F43" t="str">
        <f>+_xlfn.IFERROR(VLOOKUP(E43,#REF!,2,FALSE),"")</f>
        <v/>
      </c>
      <c r="G43">
        <v>312</v>
      </c>
      <c r="H43" s="38">
        <f t="shared" si="1"/>
        <v>0.27807486631016043</v>
      </c>
    </row>
    <row r="44" spans="3:8" ht="15">
      <c r="C44" s="38"/>
      <c r="E44" t="s">
        <v>322</v>
      </c>
      <c r="F44" t="str">
        <f>+_xlfn.IFERROR(VLOOKUP(E44,#REF!,2,FALSE),"")</f>
        <v/>
      </c>
      <c r="G44">
        <v>316</v>
      </c>
      <c r="H44" s="38">
        <f t="shared" si="1"/>
        <v>0.2816399286987522</v>
      </c>
    </row>
    <row r="45" spans="3:8" ht="15">
      <c r="C45" s="38"/>
      <c r="E45" t="s">
        <v>323</v>
      </c>
      <c r="F45" t="str">
        <f>+_xlfn.IFERROR(VLOOKUP(E45,#REF!,2,FALSE),"")</f>
        <v/>
      </c>
      <c r="G45">
        <v>612</v>
      </c>
      <c r="H45" s="38">
        <f t="shared" si="1"/>
        <v>0.5454545454545454</v>
      </c>
    </row>
    <row r="46" spans="3:8" ht="15">
      <c r="C46" s="38"/>
      <c r="E46" t="s">
        <v>324</v>
      </c>
      <c r="F46" t="str">
        <f>+_xlfn.IFERROR(VLOOKUP(E46,#REF!,2,FALSE),"")</f>
        <v/>
      </c>
      <c r="G46">
        <v>943.5</v>
      </c>
      <c r="H46" s="38">
        <f t="shared" si="1"/>
        <v>0.8409090909090909</v>
      </c>
    </row>
    <row r="47" spans="3:8" ht="15">
      <c r="C47" s="38"/>
      <c r="E47" t="s">
        <v>325</v>
      </c>
      <c r="F47" t="str">
        <f>+_xlfn.IFERROR(VLOOKUP(E47,#REF!,2,FALSE),"")</f>
        <v/>
      </c>
      <c r="G47">
        <v>313</v>
      </c>
      <c r="H47" s="38">
        <f t="shared" si="1"/>
        <v>0.2789661319073084</v>
      </c>
    </row>
    <row r="48" spans="3:8" ht="15">
      <c r="C48" s="38"/>
      <c r="E48" t="s">
        <v>326</v>
      </c>
      <c r="F48" t="str">
        <f>+_xlfn.IFERROR(VLOOKUP(E48,#REF!,2,FALSE),"")</f>
        <v/>
      </c>
      <c r="G48">
        <v>279</v>
      </c>
      <c r="H48" s="38">
        <f t="shared" si="1"/>
        <v>0.24866310160427807</v>
      </c>
    </row>
    <row r="49" spans="3:8" ht="15">
      <c r="C49" s="38"/>
      <c r="E49" t="s">
        <v>327</v>
      </c>
      <c r="F49" t="str">
        <f>+_xlfn.IFERROR(VLOOKUP(E49,#REF!,2,FALSE),"")</f>
        <v/>
      </c>
      <c r="G49">
        <v>823.5</v>
      </c>
      <c r="H49" s="38">
        <f t="shared" si="1"/>
        <v>0.733957219251337</v>
      </c>
    </row>
    <row r="50" spans="3:8" ht="15">
      <c r="C50" s="38"/>
      <c r="E50" t="s">
        <v>328</v>
      </c>
      <c r="F50" t="str">
        <f>+_xlfn.IFERROR(VLOOKUP(E50,#REF!,2,FALSE),"")</f>
        <v/>
      </c>
      <c r="G50">
        <v>352</v>
      </c>
      <c r="H50" s="38">
        <f t="shared" si="1"/>
        <v>0.3137254901960784</v>
      </c>
    </row>
    <row r="51" spans="3:8" ht="15">
      <c r="C51" s="38"/>
      <c r="E51" t="s">
        <v>277</v>
      </c>
      <c r="F51" t="str">
        <f>+_xlfn.IFERROR(VLOOKUP(E51,#REF!,2,FALSE),"")</f>
        <v/>
      </c>
      <c r="G51">
        <v>306</v>
      </c>
      <c r="H51" s="38">
        <f t="shared" si="1"/>
        <v>0.2727272727272727</v>
      </c>
    </row>
    <row r="52" spans="3:8" ht="15">
      <c r="C52" s="38"/>
      <c r="E52" t="s">
        <v>329</v>
      </c>
      <c r="F52" t="str">
        <f>+_xlfn.IFERROR(VLOOKUP(E52,#REF!,2,FALSE),"")</f>
        <v/>
      </c>
      <c r="G52">
        <v>693</v>
      </c>
      <c r="H52" s="38">
        <f t="shared" si="1"/>
        <v>0.6176470588235294</v>
      </c>
    </row>
    <row r="53" spans="3:8" ht="15">
      <c r="C53" s="38"/>
      <c r="E53" t="s">
        <v>330</v>
      </c>
      <c r="F53" t="str">
        <f>+_xlfn.IFERROR(VLOOKUP(E53,#REF!,2,FALSE),"")</f>
        <v/>
      </c>
      <c r="G53">
        <v>550</v>
      </c>
      <c r="H53" s="38">
        <f t="shared" si="1"/>
        <v>0.49019607843137253</v>
      </c>
    </row>
    <row r="54" spans="3:8" ht="15">
      <c r="C54" s="38"/>
      <c r="E54" t="s">
        <v>331</v>
      </c>
      <c r="F54" t="str">
        <f>+_xlfn.IFERROR(VLOOKUP(E54,#REF!,2,FALSE),"")</f>
        <v/>
      </c>
      <c r="G54">
        <v>114.99999999999999</v>
      </c>
      <c r="H54" s="38">
        <f t="shared" si="1"/>
        <v>0.10249554367201424</v>
      </c>
    </row>
    <row r="55" spans="3:8" ht="15">
      <c r="C55" s="38"/>
      <c r="E55" t="s">
        <v>332</v>
      </c>
      <c r="F55" t="str">
        <f>+_xlfn.IFERROR(VLOOKUP(E55,#REF!,2,FALSE),"")</f>
        <v/>
      </c>
      <c r="G55">
        <v>538</v>
      </c>
      <c r="H55" s="38">
        <f t="shared" si="1"/>
        <v>0.47950089126559714</v>
      </c>
    </row>
    <row r="56" spans="3:8" ht="15">
      <c r="C56" s="38"/>
      <c r="E56" t="s">
        <v>333</v>
      </c>
      <c r="F56" t="str">
        <f>+_xlfn.IFERROR(VLOOKUP(E56,#REF!,2,FALSE),"")</f>
        <v/>
      </c>
      <c r="G56">
        <v>447</v>
      </c>
      <c r="H56" s="38">
        <f t="shared" si="1"/>
        <v>0.3983957219251337</v>
      </c>
    </row>
    <row r="57" spans="3:8" ht="15">
      <c r="C57" s="38"/>
      <c r="E57" t="s">
        <v>334</v>
      </c>
      <c r="F57" t="str">
        <f>+_xlfn.IFERROR(VLOOKUP(E57,#REF!,2,FALSE),"")</f>
        <v/>
      </c>
      <c r="G57">
        <v>793.9999999999999</v>
      </c>
      <c r="H57" s="38">
        <f t="shared" si="1"/>
        <v>0.7076648841354722</v>
      </c>
    </row>
    <row r="58" spans="3:8" ht="15">
      <c r="C58" s="38"/>
      <c r="E58" t="s">
        <v>335</v>
      </c>
      <c r="F58" t="str">
        <f>+_xlfn.IFERROR(VLOOKUP(E58,#REF!,2,FALSE),"")</f>
        <v/>
      </c>
      <c r="G58">
        <v>705</v>
      </c>
      <c r="H58" s="38">
        <f t="shared" si="1"/>
        <v>0.6283422459893048</v>
      </c>
    </row>
    <row r="59" spans="3:8" ht="15">
      <c r="C59" s="38"/>
      <c r="E59" t="s">
        <v>281</v>
      </c>
      <c r="F59" t="str">
        <f>+_xlfn.IFERROR(VLOOKUP(E59,#REF!,2,FALSE),"")</f>
        <v/>
      </c>
      <c r="G59">
        <v>714.9999999999999</v>
      </c>
      <c r="H59" s="38">
        <f t="shared" si="1"/>
        <v>0.6372549019607842</v>
      </c>
    </row>
    <row r="60" spans="3:8" ht="15">
      <c r="C60" s="38"/>
      <c r="E60" t="s">
        <v>336</v>
      </c>
      <c r="F60" t="str">
        <f>+_xlfn.IFERROR(VLOOKUP(E60,#REF!,2,FALSE),"")</f>
        <v/>
      </c>
      <c r="G60">
        <v>642</v>
      </c>
      <c r="H60" s="38">
        <f t="shared" si="1"/>
        <v>0.5721925133689839</v>
      </c>
    </row>
    <row r="61" spans="3:8" ht="15">
      <c r="C61" s="38"/>
      <c r="E61" t="s">
        <v>285</v>
      </c>
      <c r="F61" t="str">
        <f>+_xlfn.IFERROR(VLOOKUP(E61,#REF!,2,FALSE),"")</f>
        <v/>
      </c>
      <c r="G61">
        <v>714</v>
      </c>
      <c r="H61" s="38">
        <f t="shared" si="1"/>
        <v>0.6363636363636364</v>
      </c>
    </row>
    <row r="62" spans="3:8" ht="15">
      <c r="C62" s="38"/>
      <c r="E62" t="s">
        <v>337</v>
      </c>
      <c r="F62" t="str">
        <f>+_xlfn.IFERROR(VLOOKUP(E62,#REF!,2,FALSE),"")</f>
        <v/>
      </c>
      <c r="G62">
        <v>705</v>
      </c>
      <c r="H62" s="38">
        <f t="shared" si="1"/>
        <v>0.6283422459893048</v>
      </c>
    </row>
    <row r="63" spans="3:8" ht="15">
      <c r="C63" s="38"/>
      <c r="E63" t="s">
        <v>338</v>
      </c>
      <c r="F63" t="str">
        <f>+_xlfn.IFERROR(VLOOKUP(E63,#REF!,2,FALSE),"")</f>
        <v/>
      </c>
      <c r="G63">
        <v>441</v>
      </c>
      <c r="H63" s="38">
        <f t="shared" si="1"/>
        <v>0.393048128342246</v>
      </c>
    </row>
    <row r="64" spans="3:8" ht="15">
      <c r="C64" s="38"/>
      <c r="E64" t="s">
        <v>339</v>
      </c>
      <c r="F64" t="str">
        <f>+_xlfn.IFERROR(VLOOKUP(E64,#REF!,2,FALSE),"")</f>
        <v/>
      </c>
      <c r="G64">
        <v>860</v>
      </c>
      <c r="H64" s="38">
        <f t="shared" si="1"/>
        <v>0.7664884135472371</v>
      </c>
    </row>
    <row r="65" spans="3:8" ht="15">
      <c r="C65" s="38"/>
      <c r="E65" t="s">
        <v>340</v>
      </c>
      <c r="F65" t="str">
        <f>+_xlfn.IFERROR(VLOOKUP(E65,#REF!,2,FALSE),"")</f>
        <v/>
      </c>
      <c r="G65">
        <v>617</v>
      </c>
      <c r="H65" s="38">
        <f t="shared" si="1"/>
        <v>0.5499108734402852</v>
      </c>
    </row>
    <row r="66" spans="3:8" ht="15">
      <c r="C66" s="38"/>
      <c r="E66" t="s">
        <v>341</v>
      </c>
      <c r="F66" t="str">
        <f>+_xlfn.IFERROR(VLOOKUP(E66,#REF!,2,FALSE),"")</f>
        <v/>
      </c>
      <c r="G66">
        <v>725.5</v>
      </c>
      <c r="H66" s="38">
        <f aca="true" t="shared" si="2" ref="H66:H97">+G66/$D$1</f>
        <v>0.6466131907308378</v>
      </c>
    </row>
    <row r="67" spans="3:8" ht="15">
      <c r="C67" s="38"/>
      <c r="E67" t="s">
        <v>342</v>
      </c>
      <c r="F67" t="str">
        <f>+_xlfn.IFERROR(VLOOKUP(E67,#REF!,2,FALSE),"")</f>
        <v/>
      </c>
      <c r="G67">
        <v>759</v>
      </c>
      <c r="H67" s="38">
        <f t="shared" si="2"/>
        <v>0.6764705882352942</v>
      </c>
    </row>
    <row r="68" spans="3:8" ht="15">
      <c r="C68" s="38"/>
      <c r="E68" t="s">
        <v>343</v>
      </c>
      <c r="F68" t="str">
        <f>+_xlfn.IFERROR(VLOOKUP(E68,#REF!,2,FALSE),"")</f>
        <v/>
      </c>
      <c r="G68">
        <v>681</v>
      </c>
      <c r="H68" s="38">
        <f t="shared" si="2"/>
        <v>0.606951871657754</v>
      </c>
    </row>
    <row r="69" spans="3:8" ht="15">
      <c r="C69" s="38"/>
      <c r="E69" t="s">
        <v>344</v>
      </c>
      <c r="F69" t="str">
        <f>+_xlfn.IFERROR(VLOOKUP(E69,#REF!,2,FALSE),"")</f>
        <v/>
      </c>
      <c r="G69">
        <v>463</v>
      </c>
      <c r="H69" s="38">
        <f t="shared" si="2"/>
        <v>0.4126559714795009</v>
      </c>
    </row>
    <row r="70" spans="3:8" ht="15">
      <c r="C70" s="38"/>
      <c r="E70" t="s">
        <v>345</v>
      </c>
      <c r="F70" t="str">
        <f>+_xlfn.IFERROR(VLOOKUP(E70,#REF!,2,FALSE),"")</f>
        <v/>
      </c>
      <c r="G70">
        <v>713</v>
      </c>
      <c r="H70" s="38">
        <f t="shared" si="2"/>
        <v>0.6354723707664884</v>
      </c>
    </row>
    <row r="71" spans="3:8" ht="15">
      <c r="C71" s="38"/>
      <c r="E71" t="s">
        <v>346</v>
      </c>
      <c r="F71" t="str">
        <f>+_xlfn.IFERROR(VLOOKUP(E71,#REF!,2,FALSE),"")</f>
        <v/>
      </c>
      <c r="G71">
        <v>496</v>
      </c>
      <c r="H71" s="38">
        <f t="shared" si="2"/>
        <v>0.44206773618538325</v>
      </c>
    </row>
    <row r="72" spans="3:8" ht="15">
      <c r="C72" s="38"/>
      <c r="E72" t="s">
        <v>347</v>
      </c>
      <c r="F72" t="str">
        <f>+_xlfn.IFERROR(VLOOKUP(E72,#REF!,2,FALSE),"")</f>
        <v/>
      </c>
      <c r="G72">
        <v>315</v>
      </c>
      <c r="H72" s="38">
        <f t="shared" si="2"/>
        <v>0.2807486631016043</v>
      </c>
    </row>
    <row r="73" spans="3:8" ht="15">
      <c r="C73" s="38"/>
      <c r="E73" t="s">
        <v>348</v>
      </c>
      <c r="F73" t="str">
        <f>+_xlfn.IFERROR(VLOOKUP(E73,#REF!,2,FALSE),"")</f>
        <v/>
      </c>
      <c r="G73">
        <v>496</v>
      </c>
      <c r="H73" s="38">
        <f t="shared" si="2"/>
        <v>0.44206773618538325</v>
      </c>
    </row>
    <row r="74" spans="3:8" ht="15">
      <c r="C74" s="38"/>
      <c r="E74" t="s">
        <v>349</v>
      </c>
      <c r="F74" t="str">
        <f>+_xlfn.IFERROR(VLOOKUP(E74,#REF!,2,FALSE),"")</f>
        <v/>
      </c>
      <c r="G74">
        <v>585.9999999999999</v>
      </c>
      <c r="H74" s="38">
        <f t="shared" si="2"/>
        <v>0.5222816399286987</v>
      </c>
    </row>
    <row r="75" spans="3:8" ht="15">
      <c r="C75" s="38"/>
      <c r="E75" t="s">
        <v>350</v>
      </c>
      <c r="F75" t="str">
        <f>+_xlfn.IFERROR(VLOOKUP(E75,#REF!,2,FALSE),"")</f>
        <v/>
      </c>
      <c r="G75">
        <v>684</v>
      </c>
      <c r="H75" s="38">
        <f t="shared" si="2"/>
        <v>0.6096256684491979</v>
      </c>
    </row>
    <row r="76" spans="3:8" ht="15">
      <c r="C76" s="38"/>
      <c r="E76" t="s">
        <v>351</v>
      </c>
      <c r="F76" t="str">
        <f>+_xlfn.IFERROR(VLOOKUP(E76,#REF!,2,FALSE),"")</f>
        <v/>
      </c>
      <c r="G76">
        <v>684</v>
      </c>
      <c r="H76" s="38">
        <f t="shared" si="2"/>
        <v>0.6096256684491979</v>
      </c>
    </row>
    <row r="77" spans="3:8" ht="15">
      <c r="C77" s="38"/>
      <c r="E77" t="s">
        <v>352</v>
      </c>
      <c r="F77" t="str">
        <f>+_xlfn.IFERROR(VLOOKUP(E77,#REF!,2,FALSE),"")</f>
        <v/>
      </c>
      <c r="G77">
        <v>214</v>
      </c>
      <c r="H77" s="38">
        <f t="shared" si="2"/>
        <v>0.19073083778966132</v>
      </c>
    </row>
    <row r="78" spans="3:8" ht="15">
      <c r="C78" s="38"/>
      <c r="E78" t="s">
        <v>353</v>
      </c>
      <c r="F78" t="str">
        <f>+_xlfn.IFERROR(VLOOKUP(E78,#REF!,2,FALSE),"")</f>
        <v/>
      </c>
      <c r="G78">
        <v>892.5</v>
      </c>
      <c r="H78" s="38">
        <f t="shared" si="2"/>
        <v>0.7954545454545454</v>
      </c>
    </row>
    <row r="79" spans="3:8" ht="15">
      <c r="C79" s="38"/>
      <c r="E79" t="s">
        <v>354</v>
      </c>
      <c r="F79" t="str">
        <f>+_xlfn.IFERROR(VLOOKUP(E79,#REF!,2,FALSE),"")</f>
        <v/>
      </c>
      <c r="G79">
        <v>723.5</v>
      </c>
      <c r="H79" s="38">
        <f t="shared" si="2"/>
        <v>0.6448306595365418</v>
      </c>
    </row>
    <row r="80" spans="3:8" ht="15">
      <c r="C80" s="38"/>
      <c r="E80" t="s">
        <v>355</v>
      </c>
      <c r="F80" t="str">
        <f>+_xlfn.IFERROR(VLOOKUP(E80,#REF!,2,FALSE),"")</f>
        <v/>
      </c>
      <c r="G80">
        <v>407</v>
      </c>
      <c r="H80" s="38">
        <f t="shared" si="2"/>
        <v>0.3627450980392157</v>
      </c>
    </row>
    <row r="81" spans="3:8" ht="15">
      <c r="C81" s="38"/>
      <c r="E81" t="s">
        <v>356</v>
      </c>
      <c r="F81" t="str">
        <f>+_xlfn.IFERROR(VLOOKUP(E81,#REF!,2,FALSE),"")</f>
        <v/>
      </c>
      <c r="G81">
        <v>178</v>
      </c>
      <c r="H81" s="38">
        <f t="shared" si="2"/>
        <v>0.1586452762923351</v>
      </c>
    </row>
    <row r="82" spans="3:8" ht="15">
      <c r="C82" s="38"/>
      <c r="E82" t="s">
        <v>357</v>
      </c>
      <c r="F82" t="str">
        <f>+_xlfn.IFERROR(VLOOKUP(E82,#REF!,2,FALSE),"")</f>
        <v/>
      </c>
      <c r="G82">
        <v>487</v>
      </c>
      <c r="H82" s="38">
        <f t="shared" si="2"/>
        <v>0.43404634581105167</v>
      </c>
    </row>
    <row r="83" spans="3:8" ht="15">
      <c r="C83" s="38"/>
      <c r="E83" t="s">
        <v>358</v>
      </c>
      <c r="F83" t="str">
        <f>+_xlfn.IFERROR(VLOOKUP(E83,#REF!,2,FALSE),"")</f>
        <v/>
      </c>
      <c r="G83">
        <v>650</v>
      </c>
      <c r="H83" s="38">
        <f t="shared" si="2"/>
        <v>0.5793226381461676</v>
      </c>
    </row>
    <row r="84" spans="3:8" ht="15">
      <c r="C84" s="38"/>
      <c r="E84" t="s">
        <v>359</v>
      </c>
      <c r="F84" t="str">
        <f>+_xlfn.IFERROR(VLOOKUP(E84,#REF!,2,FALSE),"")</f>
        <v/>
      </c>
      <c r="G84">
        <v>676</v>
      </c>
      <c r="H84" s="38">
        <f t="shared" si="2"/>
        <v>0.6024955436720143</v>
      </c>
    </row>
    <row r="85" spans="3:8" ht="15">
      <c r="C85" s="38"/>
      <c r="E85" t="s">
        <v>360</v>
      </c>
      <c r="F85" t="str">
        <f>+_xlfn.IFERROR(VLOOKUP(E85,#REF!,2,FALSE),"")</f>
        <v/>
      </c>
      <c r="G85">
        <v>676</v>
      </c>
      <c r="H85" s="38">
        <f t="shared" si="2"/>
        <v>0.6024955436720143</v>
      </c>
    </row>
    <row r="86" spans="3:8" ht="15">
      <c r="C86" s="38"/>
      <c r="E86" t="s">
        <v>275</v>
      </c>
      <c r="F86" t="str">
        <f>+_xlfn.IFERROR(VLOOKUP(E86,#REF!,2,FALSE),"")</f>
        <v/>
      </c>
      <c r="G86">
        <v>308</v>
      </c>
      <c r="H86" s="38">
        <f t="shared" si="2"/>
        <v>0.27450980392156865</v>
      </c>
    </row>
    <row r="87" spans="3:8" ht="15">
      <c r="C87" s="38"/>
      <c r="E87" t="s">
        <v>279</v>
      </c>
      <c r="F87" t="str">
        <f>+_xlfn.IFERROR(VLOOKUP(E87,#REF!,2,FALSE),"")</f>
        <v/>
      </c>
      <c r="G87">
        <v>922.5</v>
      </c>
      <c r="H87" s="38">
        <f t="shared" si="2"/>
        <v>0.8221925133689839</v>
      </c>
    </row>
    <row r="88" spans="3:8" ht="15">
      <c r="C88" s="38"/>
      <c r="E88" t="s">
        <v>361</v>
      </c>
      <c r="F88" t="str">
        <f>+_xlfn.IFERROR(VLOOKUP(E88,#REF!,2,FALSE),"")</f>
        <v/>
      </c>
      <c r="G88">
        <v>616</v>
      </c>
      <c r="H88" s="38">
        <f t="shared" si="2"/>
        <v>0.5490196078431373</v>
      </c>
    </row>
    <row r="89" spans="3:8" ht="15">
      <c r="C89" s="38"/>
      <c r="E89" t="s">
        <v>362</v>
      </c>
      <c r="F89" t="str">
        <f>+_xlfn.IFERROR(VLOOKUP(E89,#REF!,2,FALSE),"")</f>
        <v/>
      </c>
      <c r="G89">
        <v>460</v>
      </c>
      <c r="H89" s="38">
        <f t="shared" si="2"/>
        <v>0.40998217468805703</v>
      </c>
    </row>
    <row r="90" spans="3:8" ht="15">
      <c r="C90" s="38"/>
      <c r="E90" t="s">
        <v>363</v>
      </c>
      <c r="F90" t="str">
        <f>+_xlfn.IFERROR(VLOOKUP(E90,#REF!,2,FALSE),"")</f>
        <v/>
      </c>
      <c r="G90">
        <v>566</v>
      </c>
      <c r="H90" s="38">
        <f t="shared" si="2"/>
        <v>0.5044563279857398</v>
      </c>
    </row>
    <row r="91" spans="3:8" ht="15">
      <c r="C91" s="38"/>
      <c r="E91" t="s">
        <v>364</v>
      </c>
      <c r="F91" t="str">
        <f>+_xlfn.IFERROR(VLOOKUP(E91,#REF!,2,FALSE),"")</f>
        <v/>
      </c>
      <c r="G91">
        <v>240</v>
      </c>
      <c r="H91" s="38">
        <f t="shared" si="2"/>
        <v>0.21390374331550802</v>
      </c>
    </row>
    <row r="92" spans="3:8" ht="15">
      <c r="C92" s="38"/>
      <c r="E92" t="s">
        <v>365</v>
      </c>
      <c r="F92" t="str">
        <f>+_xlfn.IFERROR(VLOOKUP(E92,#REF!,2,FALSE),"")</f>
        <v/>
      </c>
      <c r="G92">
        <v>732</v>
      </c>
      <c r="H92" s="38">
        <f t="shared" si="2"/>
        <v>0.6524064171122995</v>
      </c>
    </row>
    <row r="93" spans="3:8" ht="15">
      <c r="C93" s="38"/>
      <c r="E93" t="s">
        <v>283</v>
      </c>
      <c r="F93" t="str">
        <f>+_xlfn.IFERROR(VLOOKUP(E93,#REF!,2,FALSE),"")</f>
        <v/>
      </c>
      <c r="G93">
        <v>378</v>
      </c>
      <c r="H93" s="38">
        <f t="shared" si="2"/>
        <v>0.33689839572192515</v>
      </c>
    </row>
    <row r="94" spans="3:8" ht="15">
      <c r="C94" s="38"/>
      <c r="E94" t="s">
        <v>366</v>
      </c>
      <c r="F94" t="str">
        <f>+_xlfn.IFERROR(VLOOKUP(E94,#REF!,2,FALSE),"")</f>
        <v/>
      </c>
      <c r="G94">
        <v>824</v>
      </c>
      <c r="H94" s="38">
        <f t="shared" si="2"/>
        <v>0.7344028520499108</v>
      </c>
    </row>
    <row r="95" spans="3:8" ht="15">
      <c r="C95" s="38"/>
      <c r="E95" t="s">
        <v>367</v>
      </c>
      <c r="F95" t="str">
        <f>+_xlfn.IFERROR(VLOOKUP(E95,#REF!,2,FALSE),"")</f>
        <v/>
      </c>
      <c r="G95">
        <v>670</v>
      </c>
      <c r="H95" s="38">
        <f t="shared" si="2"/>
        <v>0.5971479500891266</v>
      </c>
    </row>
    <row r="96" spans="3:8" ht="15">
      <c r="C96" s="38"/>
      <c r="E96" t="s">
        <v>368</v>
      </c>
      <c r="F96" t="str">
        <f>+_xlfn.IFERROR(VLOOKUP(E96,#REF!,2,FALSE),"")</f>
        <v/>
      </c>
      <c r="G96">
        <v>580</v>
      </c>
      <c r="H96" s="38">
        <f t="shared" si="2"/>
        <v>0.5169340463458111</v>
      </c>
    </row>
    <row r="97" spans="3:8" ht="15">
      <c r="C97" s="38"/>
      <c r="E97" t="s">
        <v>369</v>
      </c>
      <c r="F97" t="str">
        <f>+_xlfn.IFERROR(VLOOKUP(E97,#REF!,2,FALSE),"")</f>
        <v/>
      </c>
      <c r="G97">
        <v>873.5</v>
      </c>
      <c r="H97" s="38">
        <f t="shared" si="2"/>
        <v>0.7785204991087344</v>
      </c>
    </row>
    <row r="98" spans="3:8" ht="15">
      <c r="C98" s="38"/>
      <c r="E98" t="s">
        <v>370</v>
      </c>
      <c r="F98" t="str">
        <f>+_xlfn.IFERROR(VLOOKUP(E98,#REF!,2,FALSE),"")</f>
        <v/>
      </c>
      <c r="G98">
        <v>551.9999999999999</v>
      </c>
      <c r="H98" s="38">
        <f aca="true" t="shared" si="3" ref="H98:H129">+G98/$D$1</f>
        <v>0.49197860962566836</v>
      </c>
    </row>
    <row r="99" spans="3:8" ht="15">
      <c r="C99" s="38"/>
      <c r="E99" t="s">
        <v>371</v>
      </c>
      <c r="F99" t="str">
        <f>+_xlfn.IFERROR(VLOOKUP(E99,#REF!,2,FALSE),"")</f>
        <v/>
      </c>
      <c r="G99">
        <v>549.0000000000009</v>
      </c>
      <c r="H99" s="38">
        <f t="shared" si="3"/>
        <v>0.4893048128342254</v>
      </c>
    </row>
    <row r="100" spans="3:8" ht="15">
      <c r="C100" s="38"/>
      <c r="E100" t="s">
        <v>372</v>
      </c>
      <c r="F100" t="str">
        <f>+_xlfn.IFERROR(VLOOKUP(E100,#REF!,2,FALSE),"")</f>
        <v/>
      </c>
      <c r="G100">
        <v>430</v>
      </c>
      <c r="H100" s="38">
        <f t="shared" si="3"/>
        <v>0.38324420677361853</v>
      </c>
    </row>
    <row r="101" spans="3:8" ht="15">
      <c r="C101" s="38"/>
      <c r="E101" t="s">
        <v>373</v>
      </c>
      <c r="F101" t="str">
        <f>+_xlfn.IFERROR(VLOOKUP(E101,#REF!,2,FALSE),"")</f>
        <v/>
      </c>
      <c r="G101">
        <v>576</v>
      </c>
      <c r="H101" s="38">
        <f t="shared" si="3"/>
        <v>0.5133689839572193</v>
      </c>
    </row>
    <row r="102" spans="3:8" ht="15">
      <c r="C102" s="38"/>
      <c r="E102" t="s">
        <v>374</v>
      </c>
      <c r="F102" t="str">
        <f>+_xlfn.IFERROR(VLOOKUP(E102,#REF!,2,FALSE),"")</f>
        <v/>
      </c>
      <c r="G102">
        <v>466</v>
      </c>
      <c r="H102" s="38">
        <f t="shared" si="3"/>
        <v>0.41532976827094475</v>
      </c>
    </row>
    <row r="103" spans="3:8" ht="15">
      <c r="C103" s="38"/>
      <c r="E103" t="s">
        <v>375</v>
      </c>
      <c r="F103" t="str">
        <f>+_xlfn.IFERROR(VLOOKUP(E103,#REF!,2,FALSE),"")</f>
        <v/>
      </c>
      <c r="G103">
        <v>744</v>
      </c>
      <c r="H103" s="38">
        <f t="shared" si="3"/>
        <v>0.6631016042780749</v>
      </c>
    </row>
    <row r="104" spans="3:8" ht="15">
      <c r="C104" s="38"/>
      <c r="E104" t="s">
        <v>376</v>
      </c>
      <c r="F104" t="str">
        <f>+_xlfn.IFERROR(VLOOKUP(E104,#REF!,2,FALSE),"")</f>
        <v/>
      </c>
      <c r="G104">
        <v>667</v>
      </c>
      <c r="H104" s="38">
        <f t="shared" si="3"/>
        <v>0.5944741532976827</v>
      </c>
    </row>
    <row r="105" spans="3:8" ht="15">
      <c r="C105" s="38"/>
      <c r="E105" t="s">
        <v>377</v>
      </c>
      <c r="F105" t="str">
        <f>+_xlfn.IFERROR(VLOOKUP(E105,#REF!,2,FALSE),"")</f>
        <v/>
      </c>
      <c r="G105">
        <v>797.9999999999999</v>
      </c>
      <c r="H105" s="38">
        <f t="shared" si="3"/>
        <v>0.711229946524064</v>
      </c>
    </row>
    <row r="106" spans="3:8" ht="15">
      <c r="C106" s="38"/>
      <c r="E106" t="s">
        <v>378</v>
      </c>
      <c r="F106" t="str">
        <f>+_xlfn.IFERROR(VLOOKUP(E106,#REF!,2,FALSE),"")</f>
        <v/>
      </c>
      <c r="G106">
        <v>444</v>
      </c>
      <c r="H106" s="38">
        <f t="shared" si="3"/>
        <v>0.39572192513368987</v>
      </c>
    </row>
    <row r="107" spans="3:8" ht="15">
      <c r="C107" s="38"/>
      <c r="E107" t="s">
        <v>379</v>
      </c>
      <c r="F107" t="str">
        <f>+_xlfn.IFERROR(VLOOKUP(E107,#REF!,2,FALSE),"")</f>
        <v/>
      </c>
      <c r="G107">
        <v>486</v>
      </c>
      <c r="H107" s="38">
        <f t="shared" si="3"/>
        <v>0.43315508021390375</v>
      </c>
    </row>
    <row r="108" spans="3:8" ht="15">
      <c r="C108" s="38"/>
      <c r="E108" t="s">
        <v>380</v>
      </c>
      <c r="F108" t="str">
        <f>+_xlfn.IFERROR(VLOOKUP(E108,#REF!,2,FALSE),"")</f>
        <v/>
      </c>
      <c r="G108">
        <v>569</v>
      </c>
      <c r="H108" s="38">
        <f t="shared" si="3"/>
        <v>0.5071301247771836</v>
      </c>
    </row>
    <row r="109" spans="3:8" ht="15">
      <c r="C109" s="38"/>
      <c r="E109" t="s">
        <v>381</v>
      </c>
      <c r="F109" t="str">
        <f>+_xlfn.IFERROR(VLOOKUP(E109,#REF!,2,FALSE),"")</f>
        <v/>
      </c>
      <c r="G109">
        <v>429</v>
      </c>
      <c r="H109" s="38">
        <f t="shared" si="3"/>
        <v>0.38235294117647056</v>
      </c>
    </row>
    <row r="110" spans="3:8" ht="15">
      <c r="C110" s="38"/>
      <c r="E110" t="s">
        <v>382</v>
      </c>
      <c r="F110" t="str">
        <f>+_xlfn.IFERROR(VLOOKUP(E110,#REF!,2,FALSE),"")</f>
        <v/>
      </c>
      <c r="G110">
        <v>479</v>
      </c>
      <c r="H110" s="38">
        <f t="shared" si="3"/>
        <v>0.4269162210338681</v>
      </c>
    </row>
    <row r="111" spans="3:8" ht="15">
      <c r="C111" s="38"/>
      <c r="E111" t="s">
        <v>383</v>
      </c>
      <c r="F111" t="str">
        <f>+_xlfn.IFERROR(VLOOKUP(E111,#REF!,2,FALSE),"")</f>
        <v/>
      </c>
      <c r="G111">
        <v>607</v>
      </c>
      <c r="H111" s="38">
        <f t="shared" si="3"/>
        <v>0.5409982174688057</v>
      </c>
    </row>
    <row r="112" spans="3:8" ht="15">
      <c r="C112" s="38"/>
      <c r="E112" t="s">
        <v>384</v>
      </c>
      <c r="F112" t="str">
        <f>+_xlfn.IFERROR(VLOOKUP(E112,#REF!,2,FALSE),"")</f>
        <v/>
      </c>
      <c r="G112">
        <v>691</v>
      </c>
      <c r="H112" s="38">
        <f t="shared" si="3"/>
        <v>0.6158645276292335</v>
      </c>
    </row>
    <row r="113" spans="3:8" ht="15">
      <c r="C113" s="38"/>
      <c r="E113" t="s">
        <v>385</v>
      </c>
      <c r="F113" t="str">
        <f>+_xlfn.IFERROR(VLOOKUP(E113,#REF!,2,FALSE),"")</f>
        <v/>
      </c>
      <c r="G113">
        <v>203.0000000000112</v>
      </c>
      <c r="H113" s="38">
        <f t="shared" si="3"/>
        <v>0.18092691622104384</v>
      </c>
    </row>
    <row r="114" spans="3:8" ht="15">
      <c r="C114" s="38"/>
      <c r="E114" t="s">
        <v>386</v>
      </c>
      <c r="F114" t="str">
        <f>+_xlfn.IFERROR(VLOOKUP(E114,#REF!,2,FALSE),"")</f>
        <v/>
      </c>
      <c r="G114">
        <v>680</v>
      </c>
      <c r="H114" s="38">
        <f t="shared" si="3"/>
        <v>0.6060606060606061</v>
      </c>
    </row>
    <row r="115" spans="3:8" ht="15">
      <c r="C115" s="38"/>
      <c r="E115" t="s">
        <v>387</v>
      </c>
      <c r="F115" t="str">
        <f>+_xlfn.IFERROR(VLOOKUP(E115,#REF!,2,FALSE),"")</f>
        <v/>
      </c>
      <c r="G115">
        <v>342.99999999999994</v>
      </c>
      <c r="H115" s="38">
        <f t="shared" si="3"/>
        <v>0.30570409982174684</v>
      </c>
    </row>
    <row r="116" spans="3:8" ht="15">
      <c r="C116" s="38"/>
      <c r="E116" t="s">
        <v>388</v>
      </c>
      <c r="F116" t="str">
        <f>+_xlfn.IFERROR(VLOOKUP(E116,#REF!,2,FALSE),"")</f>
        <v/>
      </c>
      <c r="G116">
        <v>498.99999999999994</v>
      </c>
      <c r="H116" s="38">
        <f t="shared" si="3"/>
        <v>0.44474153297682706</v>
      </c>
    </row>
    <row r="117" spans="3:8" ht="15">
      <c r="C117" s="38"/>
      <c r="E117" t="s">
        <v>389</v>
      </c>
      <c r="F117" t="str">
        <f>+_xlfn.IFERROR(VLOOKUP(E117,#REF!,2,FALSE),"")</f>
        <v/>
      </c>
      <c r="G117">
        <v>575</v>
      </c>
      <c r="H117" s="38">
        <f t="shared" si="3"/>
        <v>0.5124777183600713</v>
      </c>
    </row>
    <row r="118" spans="3:8" ht="15">
      <c r="C118" s="38"/>
      <c r="E118" t="s">
        <v>390</v>
      </c>
      <c r="F118" t="str">
        <f>+_xlfn.IFERROR(VLOOKUP(E118,#REF!,2,FALSE),"")</f>
        <v/>
      </c>
      <c r="G118">
        <v>663</v>
      </c>
      <c r="H118" s="38">
        <f t="shared" si="3"/>
        <v>0.5909090909090909</v>
      </c>
    </row>
    <row r="119" spans="3:8" ht="15">
      <c r="C119" s="38"/>
      <c r="E119" t="s">
        <v>391</v>
      </c>
      <c r="F119" t="str">
        <f>+_xlfn.IFERROR(VLOOKUP(E119,#REF!,2,FALSE),"")</f>
        <v/>
      </c>
      <c r="G119">
        <v>726</v>
      </c>
      <c r="H119" s="38">
        <f t="shared" si="3"/>
        <v>0.6470588235294118</v>
      </c>
    </row>
    <row r="120" spans="3:8" ht="15">
      <c r="C120" s="38"/>
      <c r="E120" t="s">
        <v>392</v>
      </c>
      <c r="F120" t="str">
        <f>+_xlfn.IFERROR(VLOOKUP(E120,#REF!,2,FALSE),"")</f>
        <v/>
      </c>
      <c r="G120">
        <v>625</v>
      </c>
      <c r="H120" s="38">
        <f t="shared" si="3"/>
        <v>0.5570409982174688</v>
      </c>
    </row>
    <row r="121" spans="3:8" ht="15">
      <c r="C121" s="38"/>
      <c r="E121" t="s">
        <v>393</v>
      </c>
      <c r="F121" t="str">
        <f>+_xlfn.IFERROR(VLOOKUP(E121,#REF!,2,FALSE),"")</f>
        <v/>
      </c>
      <c r="G121">
        <v>668</v>
      </c>
      <c r="H121" s="38">
        <f t="shared" si="3"/>
        <v>0.5953654188948306</v>
      </c>
    </row>
    <row r="122" spans="3:8" ht="15">
      <c r="C122" s="38"/>
      <c r="E122" t="s">
        <v>394</v>
      </c>
      <c r="F122" t="str">
        <f>+_xlfn.IFERROR(VLOOKUP(E122,#REF!,2,FALSE),"")</f>
        <v/>
      </c>
      <c r="G122">
        <v>666</v>
      </c>
      <c r="H122" s="38">
        <f t="shared" si="3"/>
        <v>0.5935828877005348</v>
      </c>
    </row>
    <row r="123" spans="3:8" ht="15">
      <c r="C123" s="38"/>
      <c r="E123" t="s">
        <v>395</v>
      </c>
      <c r="F123" t="str">
        <f>+_xlfn.IFERROR(VLOOKUP(E123,#REF!,2,FALSE),"")</f>
        <v/>
      </c>
      <c r="G123">
        <v>637</v>
      </c>
      <c r="H123" s="38">
        <f t="shared" si="3"/>
        <v>0.5677361853832442</v>
      </c>
    </row>
    <row r="124" spans="3:8" ht="15">
      <c r="C124" s="38"/>
      <c r="E124" t="s">
        <v>396</v>
      </c>
      <c r="F124" t="str">
        <f>+_xlfn.IFERROR(VLOOKUP(E124,#REF!,2,FALSE),"")</f>
        <v/>
      </c>
      <c r="G124">
        <v>602</v>
      </c>
      <c r="H124" s="38">
        <f t="shared" si="3"/>
        <v>0.5365418894830659</v>
      </c>
    </row>
    <row r="125" spans="3:8" ht="15">
      <c r="C125" s="38"/>
      <c r="E125" t="s">
        <v>397</v>
      </c>
      <c r="F125" t="str">
        <f>+_xlfn.IFERROR(VLOOKUP(E125,#REF!,2,FALSE),"")</f>
        <v/>
      </c>
      <c r="G125">
        <v>642</v>
      </c>
      <c r="H125" s="38">
        <f t="shared" si="3"/>
        <v>0.5721925133689839</v>
      </c>
    </row>
    <row r="126" spans="3:8" ht="15">
      <c r="C126" s="38"/>
      <c r="E126" t="s">
        <v>398</v>
      </c>
      <c r="F126" t="str">
        <f>+_xlfn.IFERROR(VLOOKUP(E126,#REF!,2,FALSE),"")</f>
        <v/>
      </c>
      <c r="G126">
        <v>555</v>
      </c>
      <c r="H126" s="38">
        <f t="shared" si="3"/>
        <v>0.4946524064171123</v>
      </c>
    </row>
    <row r="127" spans="3:8" ht="15">
      <c r="C127" s="38"/>
      <c r="E127" t="s">
        <v>399</v>
      </c>
      <c r="F127" t="str">
        <f>+_xlfn.IFERROR(VLOOKUP(E127,#REF!,2,FALSE),"")</f>
        <v/>
      </c>
      <c r="G127">
        <v>482</v>
      </c>
      <c r="H127" s="38">
        <f t="shared" si="3"/>
        <v>0.4295900178253119</v>
      </c>
    </row>
    <row r="128" spans="3:8" ht="15">
      <c r="C128" s="38"/>
      <c r="E128" t="s">
        <v>400</v>
      </c>
      <c r="F128" t="str">
        <f>+_xlfn.IFERROR(VLOOKUP(E128,#REF!,2,FALSE),"")</f>
        <v/>
      </c>
      <c r="G128">
        <v>745.5</v>
      </c>
      <c r="H128" s="38">
        <f t="shared" si="3"/>
        <v>0.6644385026737968</v>
      </c>
    </row>
    <row r="129" spans="3:8" ht="15">
      <c r="C129" s="38"/>
      <c r="E129" t="s">
        <v>401</v>
      </c>
      <c r="F129" t="str">
        <f>+_xlfn.IFERROR(VLOOKUP(E129,#REF!,2,FALSE),"")</f>
        <v/>
      </c>
      <c r="G129">
        <v>227</v>
      </c>
      <c r="H129" s="38">
        <f t="shared" si="3"/>
        <v>0.20231729055258468</v>
      </c>
    </row>
    <row r="130" spans="3:8" ht="15">
      <c r="C130" s="38"/>
      <c r="E130" t="s">
        <v>402</v>
      </c>
      <c r="F130" t="str">
        <f>+_xlfn.IFERROR(VLOOKUP(E130,#REF!,2,FALSE),"")</f>
        <v/>
      </c>
      <c r="G130">
        <v>629.5</v>
      </c>
      <c r="H130" s="38">
        <f aca="true" t="shared" si="4" ref="H130:H161">+G130/$D$1</f>
        <v>0.5610516934046346</v>
      </c>
    </row>
    <row r="131" spans="3:8" ht="15">
      <c r="C131" s="38"/>
      <c r="E131" t="s">
        <v>403</v>
      </c>
      <c r="F131" t="str">
        <f>+_xlfn.IFERROR(VLOOKUP(E131,#REF!,2,FALSE),"")</f>
        <v/>
      </c>
      <c r="G131">
        <v>664</v>
      </c>
      <c r="H131" s="38">
        <f t="shared" si="4"/>
        <v>0.5918003565062389</v>
      </c>
    </row>
    <row r="132" spans="3:8" ht="15">
      <c r="C132" s="38"/>
      <c r="E132" t="s">
        <v>404</v>
      </c>
      <c r="F132" t="str">
        <f>+_xlfn.IFERROR(VLOOKUP(E132,#REF!,2,FALSE),"")</f>
        <v/>
      </c>
      <c r="G132">
        <v>701</v>
      </c>
      <c r="H132" s="38">
        <f t="shared" si="4"/>
        <v>0.624777183600713</v>
      </c>
    </row>
    <row r="133" spans="3:8" ht="15">
      <c r="C133" s="38"/>
      <c r="E133" t="s">
        <v>405</v>
      </c>
      <c r="F133" t="str">
        <f>+_xlfn.IFERROR(VLOOKUP(E133,#REF!,2,FALSE),"")</f>
        <v/>
      </c>
      <c r="G133">
        <v>640</v>
      </c>
      <c r="H133" s="38">
        <f t="shared" si="4"/>
        <v>0.5704099821746881</v>
      </c>
    </row>
    <row r="134" spans="3:8" ht="15">
      <c r="C134" s="38"/>
      <c r="E134" t="s">
        <v>406</v>
      </c>
      <c r="F134" t="str">
        <f>+_xlfn.IFERROR(VLOOKUP(E134,#REF!,2,FALSE),"")</f>
        <v/>
      </c>
      <c r="G134">
        <v>518.9999999999999</v>
      </c>
      <c r="H134" s="38">
        <f t="shared" si="4"/>
        <v>0.462566844919786</v>
      </c>
    </row>
    <row r="135" spans="3:8" ht="15">
      <c r="C135" s="38"/>
      <c r="E135" t="s">
        <v>407</v>
      </c>
      <c r="F135" t="str">
        <f>+_xlfn.IFERROR(VLOOKUP(E135,#REF!,2,FALSE),"")</f>
        <v/>
      </c>
      <c r="G135">
        <v>595</v>
      </c>
      <c r="H135" s="38">
        <f t="shared" si="4"/>
        <v>0.5303030303030303</v>
      </c>
    </row>
    <row r="136" spans="3:8" ht="15">
      <c r="C136" s="38"/>
      <c r="E136" t="s">
        <v>408</v>
      </c>
      <c r="F136" t="str">
        <f>+_xlfn.IFERROR(VLOOKUP(E136,#REF!,2,FALSE),"")</f>
        <v/>
      </c>
      <c r="G136">
        <v>742</v>
      </c>
      <c r="H136" s="38">
        <f t="shared" si="4"/>
        <v>0.661319073083779</v>
      </c>
    </row>
    <row r="137" spans="3:8" ht="15">
      <c r="C137" s="38"/>
      <c r="E137" t="s">
        <v>409</v>
      </c>
      <c r="F137" t="str">
        <f>+_xlfn.IFERROR(VLOOKUP(E137,#REF!,2,FALSE),"")</f>
        <v/>
      </c>
      <c r="G137">
        <v>720</v>
      </c>
      <c r="H137" s="38">
        <f t="shared" si="4"/>
        <v>0.6417112299465241</v>
      </c>
    </row>
    <row r="138" spans="3:8" ht="15">
      <c r="C138" s="38"/>
      <c r="E138" t="s">
        <v>410</v>
      </c>
      <c r="F138" t="str">
        <f>+_xlfn.IFERROR(VLOOKUP(E138,#REF!,2,FALSE),"")</f>
        <v/>
      </c>
      <c r="G138">
        <v>502.99999999999994</v>
      </c>
      <c r="H138" s="38">
        <f t="shared" si="4"/>
        <v>0.44830659536541884</v>
      </c>
    </row>
    <row r="139" spans="3:8" ht="15">
      <c r="C139" s="38"/>
      <c r="E139" t="s">
        <v>411</v>
      </c>
      <c r="F139" t="str">
        <f>+_xlfn.IFERROR(VLOOKUP(E139,#REF!,2,FALSE),"")</f>
        <v/>
      </c>
      <c r="G139">
        <v>227.99999999999997</v>
      </c>
      <c r="H139" s="38">
        <f t="shared" si="4"/>
        <v>0.2032085561497326</v>
      </c>
    </row>
    <row r="140" spans="3:8" ht="15">
      <c r="C140" s="38"/>
      <c r="E140" t="s">
        <v>412</v>
      </c>
      <c r="F140" t="str">
        <f>+_xlfn.IFERROR(VLOOKUP(E140,#REF!,2,FALSE),"")</f>
        <v/>
      </c>
      <c r="G140">
        <v>441.5</v>
      </c>
      <c r="H140" s="38">
        <f t="shared" si="4"/>
        <v>0.39349376114081996</v>
      </c>
    </row>
    <row r="141" spans="3:8" ht="15">
      <c r="C141" s="38"/>
      <c r="E141" t="s">
        <v>413</v>
      </c>
      <c r="F141" t="str">
        <f>+_xlfn.IFERROR(VLOOKUP(E141,#REF!,2,FALSE),"")</f>
        <v/>
      </c>
      <c r="G141">
        <v>564</v>
      </c>
      <c r="H141" s="38">
        <f t="shared" si="4"/>
        <v>0.5026737967914439</v>
      </c>
    </row>
    <row r="142" spans="3:8" ht="15">
      <c r="C142" s="38"/>
      <c r="E142" t="s">
        <v>414</v>
      </c>
      <c r="F142" t="str">
        <f>+_xlfn.IFERROR(VLOOKUP(E142,#REF!,2,FALSE),"")</f>
        <v/>
      </c>
      <c r="G142">
        <v>769</v>
      </c>
      <c r="H142" s="38">
        <f t="shared" si="4"/>
        <v>0.6853832442067737</v>
      </c>
    </row>
    <row r="143" spans="3:8" ht="15">
      <c r="C143" s="38"/>
      <c r="E143" t="s">
        <v>415</v>
      </c>
      <c r="F143" t="str">
        <f>+_xlfn.IFERROR(VLOOKUP(E143,#REF!,2,FALSE),"")</f>
        <v/>
      </c>
      <c r="G143">
        <v>756</v>
      </c>
      <c r="H143" s="38">
        <f t="shared" si="4"/>
        <v>0.6737967914438503</v>
      </c>
    </row>
    <row r="144" spans="3:8" ht="15">
      <c r="C144" s="38"/>
      <c r="E144" t="s">
        <v>416</v>
      </c>
      <c r="F144" t="str">
        <f>+_xlfn.IFERROR(VLOOKUP(E144,#REF!,2,FALSE),"")</f>
        <v/>
      </c>
      <c r="G144">
        <v>770.9999999999999</v>
      </c>
      <c r="H144" s="38">
        <f t="shared" si="4"/>
        <v>0.6871657754010694</v>
      </c>
    </row>
    <row r="145" spans="3:8" ht="15">
      <c r="C145" s="38"/>
      <c r="E145" t="s">
        <v>417</v>
      </c>
      <c r="F145" t="str">
        <f>+_xlfn.IFERROR(VLOOKUP(E145,#REF!,2,FALSE),"")</f>
        <v/>
      </c>
      <c r="G145">
        <v>520</v>
      </c>
      <c r="H145" s="38">
        <f t="shared" si="4"/>
        <v>0.46345811051693403</v>
      </c>
    </row>
    <row r="146" spans="3:8" ht="15">
      <c r="C146" s="38"/>
      <c r="E146" t="s">
        <v>418</v>
      </c>
      <c r="F146" t="str">
        <f>+_xlfn.IFERROR(VLOOKUP(E146,#REF!,2,FALSE),"")</f>
        <v/>
      </c>
      <c r="G146">
        <v>697.5</v>
      </c>
      <c r="H146" s="38">
        <f t="shared" si="4"/>
        <v>0.6216577540106952</v>
      </c>
    </row>
    <row r="147" spans="3:8" ht="15">
      <c r="C147" s="38"/>
      <c r="E147" t="s">
        <v>419</v>
      </c>
      <c r="F147" t="str">
        <f>+_xlfn.IFERROR(VLOOKUP(E147,#REF!,2,FALSE),"")</f>
        <v/>
      </c>
      <c r="G147">
        <v>687</v>
      </c>
      <c r="H147" s="38">
        <f t="shared" si="4"/>
        <v>0.6122994652406417</v>
      </c>
    </row>
    <row r="148" spans="3:8" ht="15">
      <c r="C148" s="38"/>
      <c r="E148" t="s">
        <v>420</v>
      </c>
      <c r="F148" t="str">
        <f>+_xlfn.IFERROR(VLOOKUP(E148,#REF!,2,FALSE),"")</f>
        <v/>
      </c>
      <c r="G148">
        <v>651</v>
      </c>
      <c r="H148" s="38">
        <f t="shared" si="4"/>
        <v>0.5802139037433155</v>
      </c>
    </row>
    <row r="149" spans="3:8" ht="15">
      <c r="C149" s="38"/>
      <c r="E149" t="s">
        <v>421</v>
      </c>
      <c r="F149" t="str">
        <f>+_xlfn.IFERROR(VLOOKUP(E149,#REF!,2,FALSE),"")</f>
        <v/>
      </c>
      <c r="G149">
        <v>616</v>
      </c>
      <c r="H149" s="38">
        <f t="shared" si="4"/>
        <v>0.5490196078431373</v>
      </c>
    </row>
    <row r="150" spans="3:8" ht="15">
      <c r="C150" s="38"/>
      <c r="E150" t="s">
        <v>422</v>
      </c>
      <c r="F150" t="str">
        <f>+_xlfn.IFERROR(VLOOKUP(E150,#REF!,2,FALSE),"")</f>
        <v/>
      </c>
      <c r="G150">
        <v>724</v>
      </c>
      <c r="H150" s="38">
        <f t="shared" si="4"/>
        <v>0.6452762923351159</v>
      </c>
    </row>
    <row r="151" spans="3:8" ht="15">
      <c r="C151" s="38"/>
      <c r="E151" t="s">
        <v>423</v>
      </c>
      <c r="F151" t="str">
        <f>+_xlfn.IFERROR(VLOOKUP(E151,#REF!,2,FALSE),"")</f>
        <v/>
      </c>
      <c r="G151">
        <v>707</v>
      </c>
      <c r="H151" s="38">
        <f t="shared" si="4"/>
        <v>0.6301247771836007</v>
      </c>
    </row>
    <row r="152" spans="3:8" ht="15">
      <c r="C152" s="38"/>
      <c r="E152" t="s">
        <v>424</v>
      </c>
      <c r="F152" t="str">
        <f>+_xlfn.IFERROR(VLOOKUP(E152,#REF!,2,FALSE),"")</f>
        <v/>
      </c>
      <c r="G152">
        <v>771</v>
      </c>
      <c r="H152" s="38">
        <f t="shared" si="4"/>
        <v>0.6871657754010695</v>
      </c>
    </row>
    <row r="153" spans="3:8" ht="15">
      <c r="C153" s="38"/>
      <c r="E153" t="s">
        <v>425</v>
      </c>
      <c r="F153" t="str">
        <f>+_xlfn.IFERROR(VLOOKUP(E153,#REF!,2,FALSE),"")</f>
        <v/>
      </c>
      <c r="G153">
        <v>629</v>
      </c>
      <c r="H153" s="38">
        <f t="shared" si="4"/>
        <v>0.5606060606060606</v>
      </c>
    </row>
    <row r="154" spans="3:8" ht="15">
      <c r="C154" s="38"/>
      <c r="E154" t="s">
        <v>426</v>
      </c>
      <c r="F154" t="str">
        <f>+_xlfn.IFERROR(VLOOKUP(E154,#REF!,2,FALSE),"")</f>
        <v/>
      </c>
      <c r="G154">
        <v>786.9999999999999</v>
      </c>
      <c r="H154" s="38">
        <f t="shared" si="4"/>
        <v>0.7014260249554366</v>
      </c>
    </row>
    <row r="155" spans="3:8" ht="15">
      <c r="C155" s="38"/>
      <c r="E155" t="s">
        <v>427</v>
      </c>
      <c r="F155" t="str">
        <f>+_xlfn.IFERROR(VLOOKUP(E155,#REF!,2,FALSE),"")</f>
        <v/>
      </c>
      <c r="G155">
        <v>461</v>
      </c>
      <c r="H155" s="38">
        <f t="shared" si="4"/>
        <v>0.410873440285205</v>
      </c>
    </row>
    <row r="156" spans="3:8" ht="15">
      <c r="C156" s="38"/>
      <c r="E156" t="s">
        <v>428</v>
      </c>
      <c r="F156" t="str">
        <f>+_xlfn.IFERROR(VLOOKUP(E156,#REF!,2,FALSE),"")</f>
        <v/>
      </c>
      <c r="G156">
        <v>571</v>
      </c>
      <c r="H156" s="38">
        <f t="shared" si="4"/>
        <v>0.5089126559714795</v>
      </c>
    </row>
    <row r="157" spans="3:8" ht="15">
      <c r="C157" s="38"/>
      <c r="E157" t="s">
        <v>429</v>
      </c>
      <c r="F157" t="str">
        <f>+_xlfn.IFERROR(VLOOKUP(E157,#REF!,2,FALSE),"")</f>
        <v/>
      </c>
      <c r="G157">
        <v>581</v>
      </c>
      <c r="H157" s="38">
        <f t="shared" si="4"/>
        <v>0.517825311942959</v>
      </c>
    </row>
    <row r="158" spans="3:8" ht="15">
      <c r="C158" s="38"/>
      <c r="E158" t="s">
        <v>430</v>
      </c>
      <c r="F158" t="str">
        <f>+_xlfn.IFERROR(VLOOKUP(E158,#REF!,2,FALSE),"")</f>
        <v/>
      </c>
      <c r="G158">
        <v>523</v>
      </c>
      <c r="H158" s="38">
        <f t="shared" si="4"/>
        <v>0.4661319073083779</v>
      </c>
    </row>
    <row r="159" spans="3:8" ht="15">
      <c r="C159" s="38"/>
      <c r="E159" t="s">
        <v>431</v>
      </c>
      <c r="F159" t="str">
        <f>+_xlfn.IFERROR(VLOOKUP(E159,#REF!,2,FALSE),"")</f>
        <v/>
      </c>
      <c r="G159">
        <v>542.9999999999999</v>
      </c>
      <c r="H159" s="38">
        <f t="shared" si="4"/>
        <v>0.4839572192513368</v>
      </c>
    </row>
    <row r="160" spans="3:8" ht="15">
      <c r="C160" s="38"/>
      <c r="E160" t="s">
        <v>432</v>
      </c>
      <c r="F160" t="str">
        <f>+_xlfn.IFERROR(VLOOKUP(E160,#REF!,2,FALSE),"")</f>
        <v/>
      </c>
      <c r="G160">
        <v>506</v>
      </c>
      <c r="H160" s="38">
        <f t="shared" si="4"/>
        <v>0.45098039215686275</v>
      </c>
    </row>
    <row r="161" spans="3:8" ht="15">
      <c r="C161" s="38"/>
      <c r="E161" t="s">
        <v>433</v>
      </c>
      <c r="F161" t="str">
        <f>+_xlfn.IFERROR(VLOOKUP(E161,#REF!,2,FALSE),"")</f>
        <v/>
      </c>
      <c r="G161">
        <v>629.9999999999999</v>
      </c>
      <c r="H161" s="38">
        <f t="shared" si="4"/>
        <v>0.5614973262032085</v>
      </c>
    </row>
    <row r="162" spans="3:8" ht="15">
      <c r="C162" s="38"/>
      <c r="E162" t="s">
        <v>434</v>
      </c>
      <c r="F162" t="str">
        <f>+_xlfn.IFERROR(VLOOKUP(E162,#REF!,2,FALSE),"")</f>
        <v/>
      </c>
      <c r="G162">
        <v>411.5</v>
      </c>
      <c r="H162" s="38">
        <f aca="true" t="shared" si="5" ref="H162:H182">+G162/$D$1</f>
        <v>0.36675579322638147</v>
      </c>
    </row>
    <row r="163" spans="3:8" ht="15">
      <c r="C163" s="38"/>
      <c r="E163" t="s">
        <v>435</v>
      </c>
      <c r="F163" t="str">
        <f>+_xlfn.IFERROR(VLOOKUP(E163,#REF!,2,FALSE),"")</f>
        <v/>
      </c>
      <c r="G163">
        <v>652.5</v>
      </c>
      <c r="H163" s="38">
        <f t="shared" si="5"/>
        <v>0.5815508021390374</v>
      </c>
    </row>
    <row r="164" spans="3:8" ht="15">
      <c r="C164" s="38"/>
      <c r="E164" t="s">
        <v>436</v>
      </c>
      <c r="F164" t="str">
        <f>+_xlfn.IFERROR(VLOOKUP(E164,#REF!,2,FALSE),"")</f>
        <v/>
      </c>
      <c r="G164">
        <v>302.5</v>
      </c>
      <c r="H164" s="38">
        <f t="shared" si="5"/>
        <v>0.2696078431372549</v>
      </c>
    </row>
    <row r="165" spans="3:8" ht="15">
      <c r="C165" s="38"/>
      <c r="E165" t="s">
        <v>437</v>
      </c>
      <c r="F165" t="str">
        <f>+_xlfn.IFERROR(VLOOKUP(E165,#REF!,2,FALSE),"")</f>
        <v/>
      </c>
      <c r="G165">
        <v>526</v>
      </c>
      <c r="H165" s="38">
        <f t="shared" si="5"/>
        <v>0.46880570409982175</v>
      </c>
    </row>
    <row r="166" spans="3:8" ht="15">
      <c r="C166" s="38"/>
      <c r="E166" t="s">
        <v>438</v>
      </c>
      <c r="F166" t="str">
        <f>+_xlfn.IFERROR(VLOOKUP(E166,#REF!,2,FALSE),"")</f>
        <v/>
      </c>
      <c r="G166">
        <v>507</v>
      </c>
      <c r="H166" s="38">
        <f t="shared" si="5"/>
        <v>0.45187165775401067</v>
      </c>
    </row>
    <row r="167" spans="3:8" ht="15">
      <c r="C167" s="38"/>
      <c r="E167" t="s">
        <v>439</v>
      </c>
      <c r="F167" t="str">
        <f>+_xlfn.IFERROR(VLOOKUP(E167,#REF!,2,FALSE),"")</f>
        <v/>
      </c>
      <c r="G167">
        <v>216.5</v>
      </c>
      <c r="H167" s="38">
        <f t="shared" si="5"/>
        <v>0.1929590017825312</v>
      </c>
    </row>
    <row r="168" spans="3:8" ht="15">
      <c r="C168" s="38"/>
      <c r="E168" t="s">
        <v>440</v>
      </c>
      <c r="F168" t="str">
        <f>+_xlfn.IFERROR(VLOOKUP(E168,#REF!,2,FALSE),"")</f>
        <v/>
      </c>
      <c r="G168">
        <v>203</v>
      </c>
      <c r="H168" s="38">
        <f t="shared" si="5"/>
        <v>0.18092691622103388</v>
      </c>
    </row>
    <row r="169" spans="3:8" ht="15">
      <c r="C169" s="38"/>
      <c r="E169" t="s">
        <v>441</v>
      </c>
      <c r="F169" t="str">
        <f>+_xlfn.IFERROR(VLOOKUP(E169,#REF!,2,FALSE),"")</f>
        <v/>
      </c>
      <c r="G169">
        <v>793.9999999999999</v>
      </c>
      <c r="H169" s="38">
        <f t="shared" si="5"/>
        <v>0.7076648841354722</v>
      </c>
    </row>
    <row r="170" spans="3:8" ht="15">
      <c r="C170" s="38"/>
      <c r="E170" t="s">
        <v>442</v>
      </c>
      <c r="F170" t="str">
        <f>+_xlfn.IFERROR(VLOOKUP(E170,#REF!,2,FALSE),"")</f>
        <v/>
      </c>
      <c r="G170">
        <v>660</v>
      </c>
      <c r="H170" s="38">
        <f t="shared" si="5"/>
        <v>0.5882352941176471</v>
      </c>
    </row>
    <row r="171" spans="3:8" ht="15">
      <c r="C171" s="38"/>
      <c r="E171" t="s">
        <v>443</v>
      </c>
      <c r="F171" t="str">
        <f>+_xlfn.IFERROR(VLOOKUP(E171,#REF!,2,FALSE),"")</f>
        <v/>
      </c>
      <c r="G171">
        <v>597</v>
      </c>
      <c r="H171" s="38">
        <f t="shared" si="5"/>
        <v>0.5320855614973262</v>
      </c>
    </row>
    <row r="172" spans="3:8" ht="15">
      <c r="C172" s="38"/>
      <c r="E172" t="s">
        <v>444</v>
      </c>
      <c r="F172" t="str">
        <f>+_xlfn.IFERROR(VLOOKUP(E172,#REF!,2,FALSE),"")</f>
        <v/>
      </c>
      <c r="G172">
        <v>224</v>
      </c>
      <c r="H172" s="38">
        <f t="shared" si="5"/>
        <v>0.19964349376114082</v>
      </c>
    </row>
    <row r="173" spans="3:8" ht="15">
      <c r="C173" s="38"/>
      <c r="E173" t="s">
        <v>445</v>
      </c>
      <c r="F173" t="str">
        <f>+_xlfn.IFERROR(VLOOKUP(E173,#REF!,2,FALSE),"")</f>
        <v/>
      </c>
      <c r="G173">
        <v>415.99999999999994</v>
      </c>
      <c r="H173" s="38">
        <f t="shared" si="5"/>
        <v>0.3707664884135472</v>
      </c>
    </row>
    <row r="174" spans="3:8" ht="15">
      <c r="C174" s="38"/>
      <c r="E174" t="s">
        <v>446</v>
      </c>
      <c r="F174" t="str">
        <f>+_xlfn.IFERROR(VLOOKUP(E174,#REF!,2,FALSE),"")</f>
        <v/>
      </c>
      <c r="G174">
        <v>471</v>
      </c>
      <c r="H174" s="38">
        <f t="shared" si="5"/>
        <v>0.4197860962566845</v>
      </c>
    </row>
    <row r="175" spans="3:8" ht="15">
      <c r="C175" s="38"/>
      <c r="E175" t="s">
        <v>447</v>
      </c>
      <c r="F175" t="str">
        <f>+_xlfn.IFERROR(VLOOKUP(E175,#REF!,2,FALSE),"")</f>
        <v/>
      </c>
      <c r="G175">
        <v>452.99999999999994</v>
      </c>
      <c r="H175" s="38">
        <f t="shared" si="5"/>
        <v>0.40374331550802134</v>
      </c>
    </row>
    <row r="176" spans="3:8" ht="15">
      <c r="C176" s="38"/>
      <c r="E176" t="s">
        <v>448</v>
      </c>
      <c r="F176" t="str">
        <f>+_xlfn.IFERROR(VLOOKUP(E176,#REF!,2,FALSE),"")</f>
        <v/>
      </c>
      <c r="G176">
        <v>489</v>
      </c>
      <c r="H176" s="38">
        <f t="shared" si="5"/>
        <v>0.4358288770053476</v>
      </c>
    </row>
    <row r="177" spans="3:8" ht="15">
      <c r="C177" s="38"/>
      <c r="E177" t="s">
        <v>449</v>
      </c>
      <c r="F177" t="str">
        <f>+_xlfn.IFERROR(VLOOKUP(E177,#REF!,2,FALSE),"")</f>
        <v/>
      </c>
      <c r="G177">
        <v>405</v>
      </c>
      <c r="H177" s="38">
        <f t="shared" si="5"/>
        <v>0.3609625668449198</v>
      </c>
    </row>
    <row r="178" spans="3:8" ht="15">
      <c r="C178" s="38"/>
      <c r="E178" t="s">
        <v>450</v>
      </c>
      <c r="F178" t="str">
        <f>+_xlfn.IFERROR(VLOOKUP(E178,#REF!,2,FALSE),"")</f>
        <v/>
      </c>
      <c r="G178">
        <v>365</v>
      </c>
      <c r="H178" s="38">
        <f t="shared" si="5"/>
        <v>0.3253119429590018</v>
      </c>
    </row>
    <row r="179" spans="3:8" ht="15">
      <c r="C179" s="38"/>
      <c r="E179" t="s">
        <v>451</v>
      </c>
      <c r="F179" t="str">
        <f>+_xlfn.IFERROR(VLOOKUP(E179,#REF!,2,FALSE),"")</f>
        <v/>
      </c>
      <c r="G179">
        <v>142</v>
      </c>
      <c r="H179" s="38">
        <f t="shared" si="5"/>
        <v>0.1265597147950089</v>
      </c>
    </row>
    <row r="180" spans="3:8" ht="15">
      <c r="C180" s="38"/>
      <c r="E180" t="s">
        <v>452</v>
      </c>
      <c r="F180" t="str">
        <f>+_xlfn.IFERROR(VLOOKUP(E180,#REF!,2,FALSE),"")</f>
        <v/>
      </c>
      <c r="G180">
        <v>96</v>
      </c>
      <c r="H180" s="38">
        <f t="shared" si="5"/>
        <v>0.0855614973262032</v>
      </c>
    </row>
    <row r="181" spans="3:8" ht="15">
      <c r="C181" s="38"/>
      <c r="E181" t="s">
        <v>453</v>
      </c>
      <c r="F181" t="str">
        <f>+_xlfn.IFERROR(VLOOKUP(E181,#REF!,2,FALSE),"")</f>
        <v/>
      </c>
      <c r="G181">
        <v>333</v>
      </c>
      <c r="H181" s="38">
        <f t="shared" si="5"/>
        <v>0.2967914438502674</v>
      </c>
    </row>
    <row r="182" spans="3:8" ht="15">
      <c r="C182" s="38"/>
      <c r="E182" t="s">
        <v>454</v>
      </c>
      <c r="F182" t="str">
        <f>+_xlfn.IFERROR(VLOOKUP(E182,#REF!,2,FALSE),"")</f>
        <v/>
      </c>
      <c r="G182">
        <v>571</v>
      </c>
      <c r="H182" s="38">
        <f t="shared" si="5"/>
        <v>0.5089126559714795</v>
      </c>
    </row>
    <row r="183" spans="3:8" ht="15">
      <c r="C183" s="38"/>
      <c r="F183" t="str">
        <f>+_xlfn.IFERROR(VLOOKUP(E183,#REF!,2,FALSE),"")</f>
        <v/>
      </c>
      <c r="H183">
        <f>+G183/$D$1</f>
        <v>0</v>
      </c>
    </row>
  </sheetData>
  <conditionalFormatting sqref="H2:H18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{79874538-5C85-4F80-B0F7-717D6F639148}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874538-5C85-4F80-B0F7-717D6F63914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H2:H181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63"/>
  <sheetViews>
    <sheetView workbookViewId="0" topLeftCell="A117">
      <selection activeCell="B2" sqref="B2:D163"/>
    </sheetView>
  </sheetViews>
  <sheetFormatPr defaultColWidth="11.421875" defaultRowHeight="15"/>
  <cols>
    <col min="4" max="4" width="27.00390625" style="0" bestFit="1" customWidth="1"/>
  </cols>
  <sheetData>
    <row r="2" spans="2:4" ht="15">
      <c r="B2" s="15" t="s">
        <v>455</v>
      </c>
      <c r="C2" s="15" t="s">
        <v>456</v>
      </c>
      <c r="D2" s="15" t="s">
        <v>261</v>
      </c>
    </row>
    <row r="3" spans="2:4" ht="15">
      <c r="B3" s="30" t="s">
        <v>353</v>
      </c>
      <c r="C3" s="30">
        <v>36</v>
      </c>
      <c r="D3" s="30" t="s">
        <v>457</v>
      </c>
    </row>
    <row r="4" spans="2:4" ht="15">
      <c r="B4" s="30" t="s">
        <v>354</v>
      </c>
      <c r="C4" s="30">
        <v>36</v>
      </c>
      <c r="D4" s="30" t="s">
        <v>457</v>
      </c>
    </row>
    <row r="5" spans="2:4" ht="15">
      <c r="B5" s="30" t="s">
        <v>318</v>
      </c>
      <c r="C5" s="30">
        <v>43</v>
      </c>
      <c r="D5" s="30" t="s">
        <v>457</v>
      </c>
    </row>
    <row r="6" spans="2:4" ht="15">
      <c r="B6" s="30" t="s">
        <v>341</v>
      </c>
      <c r="C6" s="30">
        <v>41</v>
      </c>
      <c r="D6" s="30" t="s">
        <v>457</v>
      </c>
    </row>
    <row r="7" spans="2:4" ht="15">
      <c r="B7" s="30" t="s">
        <v>384</v>
      </c>
      <c r="C7" s="30">
        <v>28</v>
      </c>
      <c r="D7" s="30" t="s">
        <v>457</v>
      </c>
    </row>
    <row r="8" spans="2:4" ht="15">
      <c r="B8" s="30" t="s">
        <v>400</v>
      </c>
      <c r="C8" s="30">
        <v>28</v>
      </c>
      <c r="D8" s="30" t="s">
        <v>457</v>
      </c>
    </row>
    <row r="9" spans="2:4" ht="15">
      <c r="B9" s="30" t="s">
        <v>408</v>
      </c>
      <c r="C9" s="30">
        <v>28</v>
      </c>
      <c r="D9" s="30" t="s">
        <v>457</v>
      </c>
    </row>
    <row r="10" spans="2:4" ht="15">
      <c r="B10" s="30" t="s">
        <v>412</v>
      </c>
      <c r="C10" s="30">
        <v>28</v>
      </c>
      <c r="D10" s="30" t="s">
        <v>457</v>
      </c>
    </row>
    <row r="11" spans="2:4" ht="15">
      <c r="B11" s="30" t="s">
        <v>413</v>
      </c>
      <c r="C11" s="30">
        <v>28</v>
      </c>
      <c r="D11" s="30" t="s">
        <v>457</v>
      </c>
    </row>
    <row r="12" spans="2:4" ht="15">
      <c r="B12" s="30" t="s">
        <v>417</v>
      </c>
      <c r="C12" s="30">
        <v>28</v>
      </c>
      <c r="D12" s="30" t="s">
        <v>457</v>
      </c>
    </row>
    <row r="13" spans="2:4" ht="15">
      <c r="B13" s="30" t="s">
        <v>418</v>
      </c>
      <c r="C13" s="30">
        <v>28</v>
      </c>
      <c r="D13" s="30" t="s">
        <v>457</v>
      </c>
    </row>
    <row r="14" spans="2:4" ht="15">
      <c r="B14" s="30" t="s">
        <v>324</v>
      </c>
      <c r="C14" s="30">
        <v>43</v>
      </c>
      <c r="D14" s="30" t="s">
        <v>457</v>
      </c>
    </row>
    <row r="15" spans="2:4" ht="15">
      <c r="B15" s="30" t="s">
        <v>327</v>
      </c>
      <c r="C15" s="30">
        <v>43</v>
      </c>
      <c r="D15" s="30" t="s">
        <v>457</v>
      </c>
    </row>
    <row r="16" spans="2:4" ht="15">
      <c r="B16" s="30" t="s">
        <v>279</v>
      </c>
      <c r="C16" s="30">
        <v>34</v>
      </c>
      <c r="D16" s="30" t="s">
        <v>457</v>
      </c>
    </row>
    <row r="17" spans="2:4" ht="15">
      <c r="B17" s="30" t="s">
        <v>428</v>
      </c>
      <c r="C17" s="30">
        <v>28</v>
      </c>
      <c r="D17" s="30" t="s">
        <v>457</v>
      </c>
    </row>
    <row r="18" spans="2:4" ht="15">
      <c r="B18" s="30" t="s">
        <v>434</v>
      </c>
      <c r="C18" s="30">
        <v>23</v>
      </c>
      <c r="D18" s="30" t="s">
        <v>457</v>
      </c>
    </row>
    <row r="19" spans="2:4" ht="15">
      <c r="B19" s="30" t="s">
        <v>436</v>
      </c>
      <c r="C19" s="30">
        <v>21</v>
      </c>
      <c r="D19" s="30" t="s">
        <v>457</v>
      </c>
    </row>
    <row r="20" spans="2:4" ht="15">
      <c r="B20" s="30" t="s">
        <v>453</v>
      </c>
      <c r="C20" s="30">
        <v>10</v>
      </c>
      <c r="D20" s="30" t="s">
        <v>457</v>
      </c>
    </row>
    <row r="21" spans="2:4" ht="15">
      <c r="B21" s="30" t="s">
        <v>339</v>
      </c>
      <c r="C21" s="30">
        <v>43</v>
      </c>
      <c r="D21" s="30" t="s">
        <v>457</v>
      </c>
    </row>
    <row r="22" spans="2:4" ht="15">
      <c r="B22" s="30" t="s">
        <v>450</v>
      </c>
      <c r="C22" s="30">
        <v>14</v>
      </c>
      <c r="D22" s="30" t="s">
        <v>457</v>
      </c>
    </row>
    <row r="23" spans="2:4" ht="15">
      <c r="B23" s="30" t="s">
        <v>310</v>
      </c>
      <c r="C23" s="30">
        <v>65</v>
      </c>
      <c r="D23" s="30" t="s">
        <v>9</v>
      </c>
    </row>
    <row r="24" spans="2:4" ht="15">
      <c r="B24" s="30" t="s">
        <v>301</v>
      </c>
      <c r="C24" s="30">
        <v>104</v>
      </c>
      <c r="D24" s="30" t="s">
        <v>9</v>
      </c>
    </row>
    <row r="25" spans="2:4" ht="15">
      <c r="B25" s="30" t="s">
        <v>372</v>
      </c>
      <c r="C25" s="30">
        <v>28</v>
      </c>
      <c r="D25" s="30" t="s">
        <v>9</v>
      </c>
    </row>
    <row r="26" spans="2:4" ht="15">
      <c r="B26" s="30" t="s">
        <v>373</v>
      </c>
      <c r="C26" s="30">
        <v>28</v>
      </c>
      <c r="D26" s="30" t="s">
        <v>9</v>
      </c>
    </row>
    <row r="27" spans="2:4" ht="15">
      <c r="B27" s="30" t="s">
        <v>374</v>
      </c>
      <c r="C27" s="30">
        <v>28</v>
      </c>
      <c r="D27" s="30" t="s">
        <v>9</v>
      </c>
    </row>
    <row r="28" spans="2:4" ht="15">
      <c r="B28" s="30" t="s">
        <v>357</v>
      </c>
      <c r="C28" s="30">
        <v>36</v>
      </c>
      <c r="D28" s="30" t="s">
        <v>9</v>
      </c>
    </row>
    <row r="29" spans="2:4" ht="15">
      <c r="B29" s="30" t="s">
        <v>396</v>
      </c>
      <c r="C29" s="30">
        <v>28</v>
      </c>
      <c r="D29" s="30" t="s">
        <v>9</v>
      </c>
    </row>
    <row r="30" spans="2:4" ht="15">
      <c r="B30" s="30" t="s">
        <v>419</v>
      </c>
      <c r="C30" s="30">
        <v>28</v>
      </c>
      <c r="D30" s="30" t="s">
        <v>9</v>
      </c>
    </row>
    <row r="31" spans="2:4" ht="15">
      <c r="B31" s="30" t="s">
        <v>323</v>
      </c>
      <c r="C31" s="30">
        <v>43</v>
      </c>
      <c r="D31" s="30" t="s">
        <v>9</v>
      </c>
    </row>
    <row r="32" spans="2:4" ht="15">
      <c r="B32" s="30" t="s">
        <v>345</v>
      </c>
      <c r="C32" s="30">
        <v>37</v>
      </c>
      <c r="D32" s="30" t="s">
        <v>9</v>
      </c>
    </row>
    <row r="33" spans="2:4" ht="15">
      <c r="B33" s="30" t="s">
        <v>368</v>
      </c>
      <c r="C33" s="30">
        <v>32</v>
      </c>
      <c r="D33" s="30" t="s">
        <v>9</v>
      </c>
    </row>
    <row r="34" spans="2:4" ht="15">
      <c r="B34" s="30" t="s">
        <v>333</v>
      </c>
      <c r="C34" s="30">
        <v>43</v>
      </c>
      <c r="D34" s="30" t="s">
        <v>9</v>
      </c>
    </row>
    <row r="35" spans="2:4" ht="15">
      <c r="B35" s="30" t="s">
        <v>336</v>
      </c>
      <c r="C35" s="30">
        <v>43</v>
      </c>
      <c r="D35" s="30" t="s">
        <v>9</v>
      </c>
    </row>
    <row r="36" spans="2:4" ht="15">
      <c r="B36" s="30" t="s">
        <v>375</v>
      </c>
      <c r="C36" s="30">
        <v>28</v>
      </c>
      <c r="D36" s="30" t="s">
        <v>10</v>
      </c>
    </row>
    <row r="37" spans="2:4" ht="15">
      <c r="B37" s="30" t="s">
        <v>376</v>
      </c>
      <c r="C37" s="30">
        <v>28</v>
      </c>
      <c r="D37" s="30" t="s">
        <v>10</v>
      </c>
    </row>
    <row r="38" spans="2:4" ht="15">
      <c r="B38" s="30" t="s">
        <v>386</v>
      </c>
      <c r="C38" s="30">
        <v>28</v>
      </c>
      <c r="D38" s="30" t="s">
        <v>10</v>
      </c>
    </row>
    <row r="39" spans="2:4" ht="15">
      <c r="B39" s="30" t="s">
        <v>390</v>
      </c>
      <c r="C39" s="30">
        <v>28</v>
      </c>
      <c r="D39" s="30" t="s">
        <v>10</v>
      </c>
    </row>
    <row r="40" spans="2:4" ht="15">
      <c r="B40" s="30" t="s">
        <v>358</v>
      </c>
      <c r="C40" s="30">
        <v>34</v>
      </c>
      <c r="D40" s="30" t="s">
        <v>10</v>
      </c>
    </row>
    <row r="41" spans="2:4" ht="15">
      <c r="B41" s="30" t="s">
        <v>342</v>
      </c>
      <c r="C41" s="30">
        <v>40</v>
      </c>
      <c r="D41" s="30" t="s">
        <v>10</v>
      </c>
    </row>
    <row r="42" spans="2:4" ht="15">
      <c r="B42" s="30" t="s">
        <v>446</v>
      </c>
      <c r="C42" s="30">
        <v>14</v>
      </c>
      <c r="D42" s="30" t="s">
        <v>10</v>
      </c>
    </row>
    <row r="43" spans="2:4" ht="15">
      <c r="B43" s="30" t="s">
        <v>438</v>
      </c>
      <c r="C43" s="30">
        <v>19</v>
      </c>
      <c r="D43" s="30" t="s">
        <v>10</v>
      </c>
    </row>
    <row r="44" spans="2:4" ht="15">
      <c r="B44" s="30" t="s">
        <v>441</v>
      </c>
      <c r="C44" s="30">
        <v>17</v>
      </c>
      <c r="D44" s="30" t="s">
        <v>10</v>
      </c>
    </row>
    <row r="45" spans="2:4" ht="15">
      <c r="B45" s="30" t="s">
        <v>377</v>
      </c>
      <c r="C45" s="30">
        <v>28</v>
      </c>
      <c r="D45" s="30" t="s">
        <v>458</v>
      </c>
    </row>
    <row r="46" spans="2:4" ht="15">
      <c r="B46" s="30" t="s">
        <v>387</v>
      </c>
      <c r="C46" s="30">
        <v>28</v>
      </c>
      <c r="D46" s="30" t="s">
        <v>458</v>
      </c>
    </row>
    <row r="47" spans="2:4" ht="15">
      <c r="B47" s="30" t="s">
        <v>388</v>
      </c>
      <c r="C47" s="30">
        <v>28</v>
      </c>
      <c r="D47" s="30" t="s">
        <v>458</v>
      </c>
    </row>
    <row r="48" spans="2:4" ht="15">
      <c r="B48" s="30" t="s">
        <v>389</v>
      </c>
      <c r="C48" s="30">
        <v>28</v>
      </c>
      <c r="D48" s="30" t="s">
        <v>458</v>
      </c>
    </row>
    <row r="49" spans="2:4" ht="15">
      <c r="B49" s="30" t="s">
        <v>410</v>
      </c>
      <c r="C49" s="30">
        <v>28</v>
      </c>
      <c r="D49" s="30" t="s">
        <v>458</v>
      </c>
    </row>
    <row r="50" spans="2:4" ht="15">
      <c r="B50" s="30" t="s">
        <v>411</v>
      </c>
      <c r="C50" s="30">
        <v>28</v>
      </c>
      <c r="D50" s="30" t="s">
        <v>458</v>
      </c>
    </row>
    <row r="51" spans="2:4" ht="15">
      <c r="B51" s="30" t="s">
        <v>445</v>
      </c>
      <c r="C51" s="30">
        <v>14</v>
      </c>
      <c r="D51" s="30" t="s">
        <v>458</v>
      </c>
    </row>
    <row r="52" spans="2:4" ht="15">
      <c r="B52" s="30" t="s">
        <v>437</v>
      </c>
      <c r="C52" s="30">
        <v>20</v>
      </c>
      <c r="D52" s="30" t="s">
        <v>458</v>
      </c>
    </row>
    <row r="53" spans="2:4" ht="15">
      <c r="B53" s="30" t="s">
        <v>281</v>
      </c>
      <c r="C53" s="30">
        <v>43</v>
      </c>
      <c r="D53" s="30" t="s">
        <v>458</v>
      </c>
    </row>
    <row r="54" spans="2:4" ht="15">
      <c r="B54" s="30" t="s">
        <v>451</v>
      </c>
      <c r="C54" s="30">
        <v>14</v>
      </c>
      <c r="D54" s="30" t="s">
        <v>458</v>
      </c>
    </row>
    <row r="55" spans="2:4" ht="15">
      <c r="B55" s="30" t="s">
        <v>346</v>
      </c>
      <c r="C55" s="30">
        <v>36</v>
      </c>
      <c r="D55" s="30" t="s">
        <v>16</v>
      </c>
    </row>
    <row r="56" spans="2:4" ht="15">
      <c r="B56" s="30" t="s">
        <v>347</v>
      </c>
      <c r="C56" s="30">
        <v>36</v>
      </c>
      <c r="D56" s="30" t="s">
        <v>16</v>
      </c>
    </row>
    <row r="57" spans="2:4" ht="15">
      <c r="B57" s="30" t="s">
        <v>348</v>
      </c>
      <c r="C57" s="30">
        <v>36</v>
      </c>
      <c r="D57" s="30" t="s">
        <v>16</v>
      </c>
    </row>
    <row r="58" spans="2:4" ht="15">
      <c r="B58" s="30" t="s">
        <v>302</v>
      </c>
      <c r="C58" s="30">
        <v>99</v>
      </c>
      <c r="D58" s="30" t="s">
        <v>16</v>
      </c>
    </row>
    <row r="59" spans="2:4" ht="15">
      <c r="B59" s="30" t="s">
        <v>303</v>
      </c>
      <c r="C59" s="30">
        <v>93</v>
      </c>
      <c r="D59" s="30" t="s">
        <v>16</v>
      </c>
    </row>
    <row r="60" spans="2:4" ht="15">
      <c r="B60" s="30" t="s">
        <v>304</v>
      </c>
      <c r="C60" s="30">
        <v>91</v>
      </c>
      <c r="D60" s="30" t="s">
        <v>16</v>
      </c>
    </row>
    <row r="61" spans="2:4" ht="15">
      <c r="B61" s="30" t="s">
        <v>307</v>
      </c>
      <c r="C61" s="30">
        <v>86</v>
      </c>
      <c r="D61" s="30" t="s">
        <v>16</v>
      </c>
    </row>
    <row r="62" spans="2:4" ht="15">
      <c r="B62" s="30" t="s">
        <v>306</v>
      </c>
      <c r="C62" s="30">
        <v>89</v>
      </c>
      <c r="D62" s="30" t="s">
        <v>16</v>
      </c>
    </row>
    <row r="63" spans="2:4" ht="15">
      <c r="B63" s="30" t="s">
        <v>350</v>
      </c>
      <c r="C63" s="30">
        <v>36</v>
      </c>
      <c r="D63" s="30" t="s">
        <v>16</v>
      </c>
    </row>
    <row r="64" spans="2:4" ht="15">
      <c r="B64" s="30" t="s">
        <v>351</v>
      </c>
      <c r="C64" s="30">
        <v>36</v>
      </c>
      <c r="D64" s="30" t="s">
        <v>16</v>
      </c>
    </row>
    <row r="65" spans="2:4" ht="15">
      <c r="B65" s="30" t="s">
        <v>352</v>
      </c>
      <c r="C65" s="30">
        <v>36</v>
      </c>
      <c r="D65" s="30" t="s">
        <v>16</v>
      </c>
    </row>
    <row r="66" spans="2:4" ht="15">
      <c r="B66" s="30" t="s">
        <v>355</v>
      </c>
      <c r="C66" s="30">
        <v>36</v>
      </c>
      <c r="D66" s="30" t="s">
        <v>16</v>
      </c>
    </row>
    <row r="67" spans="2:4" ht="15">
      <c r="B67" s="30" t="s">
        <v>371</v>
      </c>
      <c r="C67" s="30">
        <v>28</v>
      </c>
      <c r="D67" s="30" t="s">
        <v>16</v>
      </c>
    </row>
    <row r="68" spans="2:4" ht="15">
      <c r="B68" s="30" t="s">
        <v>356</v>
      </c>
      <c r="C68" s="30">
        <v>36</v>
      </c>
      <c r="D68" s="30" t="s">
        <v>16</v>
      </c>
    </row>
    <row r="69" spans="2:4" ht="15">
      <c r="B69" s="30" t="s">
        <v>312</v>
      </c>
      <c r="C69" s="30">
        <v>57</v>
      </c>
      <c r="D69" s="30" t="s">
        <v>16</v>
      </c>
    </row>
    <row r="70" spans="2:4" ht="15">
      <c r="B70" s="30" t="s">
        <v>305</v>
      </c>
      <c r="C70" s="30">
        <v>90</v>
      </c>
      <c r="D70" s="30" t="s">
        <v>16</v>
      </c>
    </row>
    <row r="71" spans="2:4" ht="15">
      <c r="B71" s="30" t="s">
        <v>315</v>
      </c>
      <c r="C71" s="30">
        <v>47</v>
      </c>
      <c r="D71" s="30" t="s">
        <v>16</v>
      </c>
    </row>
    <row r="72" spans="2:4" ht="15">
      <c r="B72" s="30" t="s">
        <v>316</v>
      </c>
      <c r="C72" s="30">
        <v>47</v>
      </c>
      <c r="D72" s="30" t="s">
        <v>16</v>
      </c>
    </row>
    <row r="73" spans="2:4" ht="15">
      <c r="B73" s="30" t="s">
        <v>391</v>
      </c>
      <c r="C73" s="30">
        <v>28</v>
      </c>
      <c r="D73" s="30" t="s">
        <v>16</v>
      </c>
    </row>
    <row r="74" spans="2:4" ht="15">
      <c r="B74" s="30" t="s">
        <v>397</v>
      </c>
      <c r="C74" s="30">
        <v>28</v>
      </c>
      <c r="D74" s="30" t="s">
        <v>16</v>
      </c>
    </row>
    <row r="75" spans="2:4" ht="15">
      <c r="B75" s="30" t="s">
        <v>406</v>
      </c>
      <c r="C75" s="30">
        <v>28</v>
      </c>
      <c r="D75" s="30" t="s">
        <v>16</v>
      </c>
    </row>
    <row r="76" spans="2:4" ht="15">
      <c r="B76" s="30" t="s">
        <v>407</v>
      </c>
      <c r="C76" s="30">
        <v>28</v>
      </c>
      <c r="D76" s="30" t="s">
        <v>16</v>
      </c>
    </row>
    <row r="77" spans="2:4" ht="15">
      <c r="B77" s="30" t="s">
        <v>414</v>
      </c>
      <c r="C77" s="30">
        <v>28</v>
      </c>
      <c r="D77" s="30" t="s">
        <v>16</v>
      </c>
    </row>
    <row r="78" spans="2:4" ht="15">
      <c r="B78" s="30" t="s">
        <v>415</v>
      </c>
      <c r="C78" s="30">
        <v>28</v>
      </c>
      <c r="D78" s="30" t="s">
        <v>16</v>
      </c>
    </row>
    <row r="79" spans="2:4" ht="15">
      <c r="B79" s="30" t="s">
        <v>416</v>
      </c>
      <c r="C79" s="30">
        <v>28</v>
      </c>
      <c r="D79" s="30" t="s">
        <v>16</v>
      </c>
    </row>
    <row r="80" spans="2:4" ht="15">
      <c r="B80" s="30" t="s">
        <v>420</v>
      </c>
      <c r="C80" s="30">
        <v>28</v>
      </c>
      <c r="D80" s="30" t="s">
        <v>16</v>
      </c>
    </row>
    <row r="81" spans="2:4" ht="15">
      <c r="B81" s="30" t="s">
        <v>421</v>
      </c>
      <c r="C81" s="30">
        <v>28</v>
      </c>
      <c r="D81" s="30" t="s">
        <v>16</v>
      </c>
    </row>
    <row r="82" spans="2:4" ht="15">
      <c r="B82" s="30" t="s">
        <v>422</v>
      </c>
      <c r="C82" s="30">
        <v>28</v>
      </c>
      <c r="D82" s="30" t="s">
        <v>16</v>
      </c>
    </row>
    <row r="83" spans="2:4" ht="15">
      <c r="B83" s="30" t="s">
        <v>320</v>
      </c>
      <c r="C83" s="30">
        <v>43</v>
      </c>
      <c r="D83" s="30" t="s">
        <v>16</v>
      </c>
    </row>
    <row r="84" spans="2:4" ht="15">
      <c r="B84" s="30" t="s">
        <v>273</v>
      </c>
      <c r="C84" s="30">
        <v>43</v>
      </c>
      <c r="D84" s="30" t="s">
        <v>16</v>
      </c>
    </row>
    <row r="85" spans="2:4" ht="15">
      <c r="B85" s="30" t="s">
        <v>321</v>
      </c>
      <c r="C85" s="30">
        <v>43</v>
      </c>
      <c r="D85" s="30" t="s">
        <v>16</v>
      </c>
    </row>
    <row r="86" spans="2:4" ht="15">
      <c r="B86" s="30" t="s">
        <v>423</v>
      </c>
      <c r="C86" s="30">
        <v>28</v>
      </c>
      <c r="D86" s="30" t="s">
        <v>16</v>
      </c>
    </row>
    <row r="87" spans="2:4" ht="15">
      <c r="B87" s="30" t="s">
        <v>424</v>
      </c>
      <c r="C87" s="30">
        <v>28</v>
      </c>
      <c r="D87" s="30" t="s">
        <v>16</v>
      </c>
    </row>
    <row r="88" spans="2:4" ht="15">
      <c r="B88" s="30" t="s">
        <v>369</v>
      </c>
      <c r="C88" s="30">
        <v>31</v>
      </c>
      <c r="D88" s="30" t="s">
        <v>16</v>
      </c>
    </row>
    <row r="89" spans="2:4" ht="15">
      <c r="B89" s="30" t="s">
        <v>359</v>
      </c>
      <c r="C89" s="30">
        <v>34</v>
      </c>
      <c r="D89" s="30" t="s">
        <v>16</v>
      </c>
    </row>
    <row r="90" spans="2:4" ht="15">
      <c r="B90" s="30" t="s">
        <v>431</v>
      </c>
      <c r="C90" s="30">
        <v>23</v>
      </c>
      <c r="D90" s="30" t="s">
        <v>16</v>
      </c>
    </row>
    <row r="91" spans="2:4" ht="15">
      <c r="B91" s="30" t="s">
        <v>443</v>
      </c>
      <c r="C91" s="30">
        <v>14</v>
      </c>
      <c r="D91" s="30" t="s">
        <v>16</v>
      </c>
    </row>
    <row r="92" spans="2:4" ht="15">
      <c r="B92" s="30" t="s">
        <v>432</v>
      </c>
      <c r="C92" s="30">
        <v>23</v>
      </c>
      <c r="D92" s="30" t="s">
        <v>16</v>
      </c>
    </row>
    <row r="93" spans="2:4" ht="15">
      <c r="B93" s="30" t="s">
        <v>360</v>
      </c>
      <c r="C93" s="30">
        <v>34</v>
      </c>
      <c r="D93" s="30" t="s">
        <v>16</v>
      </c>
    </row>
    <row r="94" spans="2:4" ht="15">
      <c r="B94" s="30" t="s">
        <v>325</v>
      </c>
      <c r="C94" s="30">
        <v>43</v>
      </c>
      <c r="D94" s="30" t="s">
        <v>16</v>
      </c>
    </row>
    <row r="95" spans="2:4" ht="15">
      <c r="B95" s="30" t="s">
        <v>326</v>
      </c>
      <c r="C95" s="30">
        <v>43</v>
      </c>
      <c r="D95" s="30" t="s">
        <v>16</v>
      </c>
    </row>
    <row r="96" spans="2:4" ht="15">
      <c r="B96" s="30" t="s">
        <v>275</v>
      </c>
      <c r="C96" s="30">
        <v>34</v>
      </c>
      <c r="D96" s="30" t="s">
        <v>16</v>
      </c>
    </row>
    <row r="97" spans="2:4" ht="15">
      <c r="B97" s="30" t="s">
        <v>328</v>
      </c>
      <c r="C97" s="30">
        <v>43</v>
      </c>
      <c r="D97" s="30" t="s">
        <v>16</v>
      </c>
    </row>
    <row r="98" spans="2:4" ht="15">
      <c r="B98" s="30" t="s">
        <v>277</v>
      </c>
      <c r="C98" s="30">
        <v>43</v>
      </c>
      <c r="D98" s="30" t="s">
        <v>16</v>
      </c>
    </row>
    <row r="99" spans="2:4" ht="15">
      <c r="B99" s="30" t="s">
        <v>366</v>
      </c>
      <c r="C99" s="30">
        <v>32</v>
      </c>
      <c r="D99" s="30" t="s">
        <v>16</v>
      </c>
    </row>
    <row r="100" spans="2:4" ht="15">
      <c r="B100" s="30" t="s">
        <v>367</v>
      </c>
      <c r="C100" s="30">
        <v>32</v>
      </c>
      <c r="D100" s="30" t="s">
        <v>16</v>
      </c>
    </row>
    <row r="101" spans="2:4" ht="15">
      <c r="B101" s="30" t="s">
        <v>435</v>
      </c>
      <c r="C101" s="30">
        <v>21</v>
      </c>
      <c r="D101" s="30" t="s">
        <v>16</v>
      </c>
    </row>
    <row r="102" spans="2:4" ht="15">
      <c r="B102" s="30" t="s">
        <v>425</v>
      </c>
      <c r="C102" s="30">
        <v>28</v>
      </c>
      <c r="D102" s="30" t="s">
        <v>16</v>
      </c>
    </row>
    <row r="103" spans="2:4" ht="15">
      <c r="B103" s="30" t="s">
        <v>330</v>
      </c>
      <c r="C103" s="30">
        <v>43</v>
      </c>
      <c r="D103" s="30" t="s">
        <v>16</v>
      </c>
    </row>
    <row r="104" spans="2:4" ht="15">
      <c r="B104" s="30" t="s">
        <v>331</v>
      </c>
      <c r="C104" s="30">
        <v>43</v>
      </c>
      <c r="D104" s="30" t="s">
        <v>16</v>
      </c>
    </row>
    <row r="105" spans="2:4" ht="15">
      <c r="B105" s="30" t="s">
        <v>426</v>
      </c>
      <c r="C105" s="30">
        <v>28</v>
      </c>
      <c r="D105" s="30" t="s">
        <v>16</v>
      </c>
    </row>
    <row r="106" spans="2:4" ht="15">
      <c r="B106" s="30" t="s">
        <v>427</v>
      </c>
      <c r="C106" s="30">
        <v>28</v>
      </c>
      <c r="D106" s="30" t="s">
        <v>16</v>
      </c>
    </row>
    <row r="107" spans="2:4" ht="15">
      <c r="B107" s="30" t="s">
        <v>433</v>
      </c>
      <c r="C107" s="30">
        <v>23</v>
      </c>
      <c r="D107" s="30" t="s">
        <v>16</v>
      </c>
    </row>
    <row r="108" spans="2:4" ht="15">
      <c r="B108" s="30" t="s">
        <v>362</v>
      </c>
      <c r="C108" s="30">
        <v>34</v>
      </c>
      <c r="D108" s="30" t="s">
        <v>16</v>
      </c>
    </row>
    <row r="109" spans="2:4" ht="15">
      <c r="B109" s="30" t="s">
        <v>343</v>
      </c>
      <c r="C109" s="30">
        <v>40</v>
      </c>
      <c r="D109" s="30" t="s">
        <v>16</v>
      </c>
    </row>
    <row r="110" spans="2:4" ht="15">
      <c r="B110" s="30" t="s">
        <v>334</v>
      </c>
      <c r="C110" s="30">
        <v>43</v>
      </c>
      <c r="D110" s="30" t="s">
        <v>16</v>
      </c>
    </row>
    <row r="111" spans="2:4" ht="15">
      <c r="B111" s="30" t="s">
        <v>364</v>
      </c>
      <c r="C111" s="30">
        <v>34</v>
      </c>
      <c r="D111" s="30" t="s">
        <v>16</v>
      </c>
    </row>
    <row r="112" spans="2:4" ht="15">
      <c r="B112" s="30" t="s">
        <v>429</v>
      </c>
      <c r="C112" s="30">
        <v>28</v>
      </c>
      <c r="D112" s="30" t="s">
        <v>16</v>
      </c>
    </row>
    <row r="113" spans="2:4" ht="15">
      <c r="B113" s="30" t="s">
        <v>283</v>
      </c>
      <c r="C113" s="30">
        <v>34</v>
      </c>
      <c r="D113" s="30" t="s">
        <v>16</v>
      </c>
    </row>
    <row r="114" spans="2:4" ht="15">
      <c r="B114" s="30" t="s">
        <v>430</v>
      </c>
      <c r="C114" s="30">
        <v>28</v>
      </c>
      <c r="D114" s="30" t="s">
        <v>16</v>
      </c>
    </row>
    <row r="115" spans="2:4" ht="15">
      <c r="B115" s="30" t="s">
        <v>311</v>
      </c>
      <c r="C115" s="30">
        <v>60</v>
      </c>
      <c r="D115" s="30" t="s">
        <v>16</v>
      </c>
    </row>
    <row r="116" spans="2:4" ht="15">
      <c r="B116" s="30" t="s">
        <v>285</v>
      </c>
      <c r="C116" s="30">
        <v>43</v>
      </c>
      <c r="D116" s="30" t="s">
        <v>16</v>
      </c>
    </row>
    <row r="117" spans="2:4" ht="15">
      <c r="B117" s="30" t="s">
        <v>337</v>
      </c>
      <c r="C117" s="30">
        <v>43</v>
      </c>
      <c r="D117" s="30" t="s">
        <v>16</v>
      </c>
    </row>
    <row r="118" spans="2:4" ht="15">
      <c r="B118" s="30" t="s">
        <v>385</v>
      </c>
      <c r="C118" s="30">
        <v>28</v>
      </c>
      <c r="D118" s="30" t="s">
        <v>459</v>
      </c>
    </row>
    <row r="119" spans="2:4" ht="15">
      <c r="B119" s="30" t="s">
        <v>317</v>
      </c>
      <c r="C119" s="30">
        <v>46</v>
      </c>
      <c r="D119" s="30" t="s">
        <v>6</v>
      </c>
    </row>
    <row r="120" spans="2:4" ht="15">
      <c r="B120" s="30" t="s">
        <v>319</v>
      </c>
      <c r="C120" s="30">
        <v>43</v>
      </c>
      <c r="D120" s="30" t="s">
        <v>6</v>
      </c>
    </row>
    <row r="121" spans="2:4" ht="15">
      <c r="B121" s="30" t="s">
        <v>398</v>
      </c>
      <c r="C121" s="30">
        <v>28</v>
      </c>
      <c r="D121" s="30" t="s">
        <v>6</v>
      </c>
    </row>
    <row r="122" spans="2:4" ht="15">
      <c r="B122" s="30" t="s">
        <v>399</v>
      </c>
      <c r="C122" s="30">
        <v>28</v>
      </c>
      <c r="D122" s="30" t="s">
        <v>6</v>
      </c>
    </row>
    <row r="123" spans="2:4" ht="15">
      <c r="B123" s="30" t="s">
        <v>329</v>
      </c>
      <c r="C123" s="30">
        <v>43</v>
      </c>
      <c r="D123" s="30" t="s">
        <v>6</v>
      </c>
    </row>
    <row r="124" spans="2:4" ht="15">
      <c r="B124" s="30" t="s">
        <v>335</v>
      </c>
      <c r="C124" s="30">
        <v>43</v>
      </c>
      <c r="D124" s="30" t="s">
        <v>6</v>
      </c>
    </row>
    <row r="125" spans="2:4" ht="15">
      <c r="B125" s="30" t="s">
        <v>449</v>
      </c>
      <c r="C125" s="30">
        <v>14</v>
      </c>
      <c r="D125" s="30" t="s">
        <v>6</v>
      </c>
    </row>
    <row r="126" spans="2:4" ht="15">
      <c r="B126" s="30" t="s">
        <v>401</v>
      </c>
      <c r="C126" s="30">
        <v>28</v>
      </c>
      <c r="D126" s="30" t="s">
        <v>3</v>
      </c>
    </row>
    <row r="127" spans="2:4" ht="15">
      <c r="B127" s="30" t="s">
        <v>439</v>
      </c>
      <c r="C127" s="30">
        <v>17</v>
      </c>
      <c r="D127" s="30" t="s">
        <v>3</v>
      </c>
    </row>
    <row r="128" spans="2:4" ht="15">
      <c r="B128" s="30" t="s">
        <v>440</v>
      </c>
      <c r="C128" s="30">
        <v>17</v>
      </c>
      <c r="D128" s="30" t="s">
        <v>3</v>
      </c>
    </row>
    <row r="129" spans="2:4" ht="15">
      <c r="B129" s="30" t="s">
        <v>308</v>
      </c>
      <c r="C129" s="30">
        <v>79</v>
      </c>
      <c r="D129" s="30" t="s">
        <v>14</v>
      </c>
    </row>
    <row r="130" spans="2:4" ht="15">
      <c r="B130" s="30" t="s">
        <v>309</v>
      </c>
      <c r="C130" s="30">
        <v>68</v>
      </c>
      <c r="D130" s="30" t="s">
        <v>14</v>
      </c>
    </row>
    <row r="131" spans="2:4" ht="15">
      <c r="B131" s="30" t="s">
        <v>378</v>
      </c>
      <c r="C131" s="30">
        <v>28</v>
      </c>
      <c r="D131" s="30" t="s">
        <v>14</v>
      </c>
    </row>
    <row r="132" spans="2:4" ht="15">
      <c r="B132" s="30" t="s">
        <v>379</v>
      </c>
      <c r="C132" s="30">
        <v>28</v>
      </c>
      <c r="D132" s="30" t="s">
        <v>14</v>
      </c>
    </row>
    <row r="133" spans="2:4" ht="15">
      <c r="B133" s="30" t="s">
        <v>380</v>
      </c>
      <c r="C133" s="30">
        <v>28</v>
      </c>
      <c r="D133" s="30" t="s">
        <v>14</v>
      </c>
    </row>
    <row r="134" spans="2:4" ht="15">
      <c r="B134" s="30" t="s">
        <v>381</v>
      </c>
      <c r="C134" s="30">
        <v>28</v>
      </c>
      <c r="D134" s="30" t="s">
        <v>14</v>
      </c>
    </row>
    <row r="135" spans="2:4" ht="15">
      <c r="B135" s="30" t="s">
        <v>382</v>
      </c>
      <c r="C135" s="30">
        <v>28</v>
      </c>
      <c r="D135" s="30" t="s">
        <v>14</v>
      </c>
    </row>
    <row r="136" spans="2:4" ht="15">
      <c r="B136" s="30" t="s">
        <v>383</v>
      </c>
      <c r="C136" s="30">
        <v>28</v>
      </c>
      <c r="D136" s="30" t="s">
        <v>14</v>
      </c>
    </row>
    <row r="137" spans="2:4" ht="15">
      <c r="B137" s="30" t="s">
        <v>392</v>
      </c>
      <c r="C137" s="30">
        <v>28</v>
      </c>
      <c r="D137" s="30" t="s">
        <v>14</v>
      </c>
    </row>
    <row r="138" spans="2:4" ht="15">
      <c r="B138" s="30" t="s">
        <v>393</v>
      </c>
      <c r="C138" s="30">
        <v>28</v>
      </c>
      <c r="D138" s="30" t="s">
        <v>14</v>
      </c>
    </row>
    <row r="139" spans="2:4" ht="15">
      <c r="B139" s="30" t="s">
        <v>394</v>
      </c>
      <c r="C139" s="30">
        <v>28</v>
      </c>
      <c r="D139" s="30" t="s">
        <v>14</v>
      </c>
    </row>
    <row r="140" spans="2:4" ht="15">
      <c r="B140" s="30" t="s">
        <v>395</v>
      </c>
      <c r="C140" s="30">
        <v>28</v>
      </c>
      <c r="D140" s="30" t="s">
        <v>14</v>
      </c>
    </row>
    <row r="141" spans="2:4" ht="15">
      <c r="B141" s="30" t="s">
        <v>402</v>
      </c>
      <c r="C141" s="30">
        <v>28</v>
      </c>
      <c r="D141" s="30" t="s">
        <v>14</v>
      </c>
    </row>
    <row r="142" spans="2:4" ht="15">
      <c r="B142" s="30" t="s">
        <v>403</v>
      </c>
      <c r="C142" s="30">
        <v>28</v>
      </c>
      <c r="D142" s="30" t="s">
        <v>14</v>
      </c>
    </row>
    <row r="143" spans="2:4" ht="15">
      <c r="B143" s="30" t="s">
        <v>404</v>
      </c>
      <c r="C143" s="30">
        <v>28</v>
      </c>
      <c r="D143" s="30" t="s">
        <v>14</v>
      </c>
    </row>
    <row r="144" spans="2:4" ht="15">
      <c r="B144" s="30" t="s">
        <v>405</v>
      </c>
      <c r="C144" s="30">
        <v>28</v>
      </c>
      <c r="D144" s="30" t="s">
        <v>14</v>
      </c>
    </row>
    <row r="145" spans="2:4" ht="15">
      <c r="B145" s="30" t="s">
        <v>409</v>
      </c>
      <c r="C145" s="30">
        <v>28</v>
      </c>
      <c r="D145" s="30" t="s">
        <v>14</v>
      </c>
    </row>
    <row r="146" spans="2:4" ht="15">
      <c r="B146" s="30" t="s">
        <v>344</v>
      </c>
      <c r="C146" s="30">
        <v>37</v>
      </c>
      <c r="D146" s="30" t="s">
        <v>14</v>
      </c>
    </row>
    <row r="147" spans="2:4" ht="15">
      <c r="B147" s="30" t="s">
        <v>322</v>
      </c>
      <c r="C147" s="30">
        <v>43</v>
      </c>
      <c r="D147" s="30" t="s">
        <v>14</v>
      </c>
    </row>
    <row r="148" spans="2:4" ht="15">
      <c r="B148" s="30" t="s">
        <v>361</v>
      </c>
      <c r="C148" s="30">
        <v>34</v>
      </c>
      <c r="D148" s="30" t="s">
        <v>14</v>
      </c>
    </row>
    <row r="149" spans="2:4" ht="15">
      <c r="B149" s="30" t="s">
        <v>332</v>
      </c>
      <c r="C149" s="30">
        <v>43</v>
      </c>
      <c r="D149" s="30" t="s">
        <v>14</v>
      </c>
    </row>
    <row r="150" spans="2:4" ht="15">
      <c r="B150" s="30" t="s">
        <v>363</v>
      </c>
      <c r="C150" s="30">
        <v>34</v>
      </c>
      <c r="D150" s="30" t="s">
        <v>14</v>
      </c>
    </row>
    <row r="151" spans="2:4" ht="15">
      <c r="B151" s="30" t="s">
        <v>365</v>
      </c>
      <c r="C151" s="30">
        <v>34</v>
      </c>
      <c r="D151" s="30" t="s">
        <v>14</v>
      </c>
    </row>
    <row r="152" spans="2:4" ht="15">
      <c r="B152" s="30" t="s">
        <v>338</v>
      </c>
      <c r="C152" s="30">
        <v>43</v>
      </c>
      <c r="D152" s="30" t="s">
        <v>14</v>
      </c>
    </row>
    <row r="153" spans="2:4" ht="15">
      <c r="B153" s="30" t="s">
        <v>349</v>
      </c>
      <c r="C153" s="30">
        <v>36</v>
      </c>
      <c r="D153" s="30" t="s">
        <v>460</v>
      </c>
    </row>
    <row r="154" spans="2:4" ht="15">
      <c r="B154" s="30" t="s">
        <v>314</v>
      </c>
      <c r="C154" s="30">
        <v>49</v>
      </c>
      <c r="D154" s="30" t="s">
        <v>460</v>
      </c>
    </row>
    <row r="155" spans="2:4" ht="15">
      <c r="B155" s="30" t="s">
        <v>340</v>
      </c>
      <c r="C155" s="30">
        <v>41</v>
      </c>
      <c r="D155" s="30" t="s">
        <v>460</v>
      </c>
    </row>
    <row r="156" spans="2:4" ht="15">
      <c r="B156" s="30" t="s">
        <v>313</v>
      </c>
      <c r="C156" s="30">
        <v>50</v>
      </c>
      <c r="D156" s="30" t="s">
        <v>460</v>
      </c>
    </row>
    <row r="157" spans="2:4" ht="15">
      <c r="B157" s="30" t="s">
        <v>444</v>
      </c>
      <c r="C157" s="30">
        <v>14</v>
      </c>
      <c r="D157" s="30" t="s">
        <v>460</v>
      </c>
    </row>
    <row r="158" spans="2:4" ht="15">
      <c r="B158" s="30" t="s">
        <v>447</v>
      </c>
      <c r="C158" s="30">
        <v>14</v>
      </c>
      <c r="D158" s="30" t="s">
        <v>460</v>
      </c>
    </row>
    <row r="159" spans="2:4" ht="15">
      <c r="B159" s="30" t="s">
        <v>452</v>
      </c>
      <c r="C159" s="30">
        <v>13</v>
      </c>
      <c r="D159" s="30" t="s">
        <v>460</v>
      </c>
    </row>
    <row r="160" spans="2:4" ht="15">
      <c r="B160" s="30" t="s">
        <v>448</v>
      </c>
      <c r="C160" s="30">
        <v>14</v>
      </c>
      <c r="D160" s="30" t="s">
        <v>461</v>
      </c>
    </row>
    <row r="161" spans="2:4" ht="15">
      <c r="B161" s="30" t="s">
        <v>454</v>
      </c>
      <c r="C161" s="30">
        <v>10</v>
      </c>
      <c r="D161" s="30" t="s">
        <v>461</v>
      </c>
    </row>
    <row r="162" spans="2:4" ht="15">
      <c r="B162" s="30" t="s">
        <v>370</v>
      </c>
      <c r="C162" s="30">
        <v>30</v>
      </c>
      <c r="D162" s="30" t="s">
        <v>460</v>
      </c>
    </row>
    <row r="163" spans="2:4" ht="15">
      <c r="B163" s="30" t="s">
        <v>442</v>
      </c>
      <c r="C163" s="30">
        <v>15</v>
      </c>
      <c r="D163" s="30" t="s">
        <v>462</v>
      </c>
    </row>
  </sheetData>
  <autoFilter ref="B2:D163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AA42"/>
  <sheetViews>
    <sheetView zoomScale="85" zoomScaleNormal="85" workbookViewId="0" topLeftCell="C10">
      <selection activeCell="I36" sqref="I36"/>
    </sheetView>
  </sheetViews>
  <sheetFormatPr defaultColWidth="11.421875" defaultRowHeight="15"/>
  <cols>
    <col min="1" max="2" width="11.421875" style="31" customWidth="1"/>
    <col min="3" max="3" width="20.421875" style="31" bestFit="1" customWidth="1"/>
    <col min="4" max="17" width="11.421875" style="2" customWidth="1"/>
    <col min="18" max="18" width="20.140625" style="2" bestFit="1" customWidth="1"/>
    <col min="19" max="21" width="11.421875" style="2" customWidth="1"/>
    <col min="22" max="22" width="22.28125" style="2" bestFit="1" customWidth="1"/>
    <col min="23" max="23" width="11.421875" style="34" customWidth="1"/>
    <col min="24" max="24" width="21.7109375" style="2" bestFit="1" customWidth="1"/>
    <col min="25" max="25" width="22.7109375" style="2" bestFit="1" customWidth="1"/>
    <col min="26" max="26" width="21.28125" style="2" bestFit="1" customWidth="1"/>
    <col min="27" max="16384" width="11.421875" style="2" customWidth="1"/>
  </cols>
  <sheetData>
    <row r="1" s="31" customFormat="1" ht="15"/>
    <row r="2" s="31" customFormat="1" ht="15"/>
    <row r="3" s="31" customFormat="1" ht="15"/>
    <row r="4" spans="4:27" s="35" customFormat="1" ht="15">
      <c r="D4" s="14" t="s">
        <v>463</v>
      </c>
      <c r="E4" s="14" t="s">
        <v>464</v>
      </c>
      <c r="F4" s="14" t="s">
        <v>465</v>
      </c>
      <c r="G4" s="14" t="s">
        <v>466</v>
      </c>
      <c r="H4" s="14" t="s">
        <v>467</v>
      </c>
      <c r="I4" s="14" t="s">
        <v>468</v>
      </c>
      <c r="J4" s="14" t="s">
        <v>469</v>
      </c>
      <c r="K4" s="14" t="s">
        <v>470</v>
      </c>
      <c r="L4" s="14" t="s">
        <v>471</v>
      </c>
      <c r="M4" s="14" t="s">
        <v>472</v>
      </c>
      <c r="N4" s="14" t="s">
        <v>473</v>
      </c>
      <c r="O4" s="14" t="s">
        <v>474</v>
      </c>
      <c r="P4" s="14" t="s">
        <v>475</v>
      </c>
      <c r="Q4" s="14" t="s">
        <v>476</v>
      </c>
      <c r="R4" s="14" t="s">
        <v>477</v>
      </c>
      <c r="S4" s="14" t="s">
        <v>478</v>
      </c>
      <c r="T4" s="14" t="s">
        <v>479</v>
      </c>
      <c r="U4" s="14" t="s">
        <v>480</v>
      </c>
      <c r="V4" s="14" t="s">
        <v>481</v>
      </c>
      <c r="W4" s="14" t="s">
        <v>482</v>
      </c>
      <c r="X4" s="14" t="s">
        <v>483</v>
      </c>
      <c r="Y4" s="14" t="s">
        <v>484</v>
      </c>
      <c r="Z4" s="14" t="s">
        <v>485</v>
      </c>
      <c r="AA4" s="14" t="s">
        <v>486</v>
      </c>
    </row>
    <row r="5" spans="4:27" s="31" customFormat="1" ht="15">
      <c r="D5" s="29" t="s">
        <v>267</v>
      </c>
      <c r="E5" s="29" t="s">
        <v>267</v>
      </c>
      <c r="F5" s="29" t="s">
        <v>267</v>
      </c>
      <c r="G5" s="29" t="s">
        <v>267</v>
      </c>
      <c r="H5" s="29" t="s">
        <v>267</v>
      </c>
      <c r="I5" s="29" t="s">
        <v>267</v>
      </c>
      <c r="J5" s="29" t="s">
        <v>267</v>
      </c>
      <c r="K5" s="29" t="s">
        <v>267</v>
      </c>
      <c r="L5" s="29" t="s">
        <v>267</v>
      </c>
      <c r="M5" s="29" t="s">
        <v>267</v>
      </c>
      <c r="N5" s="29" t="s">
        <v>267</v>
      </c>
      <c r="O5" s="29" t="s">
        <v>267</v>
      </c>
      <c r="P5" s="29" t="s">
        <v>267</v>
      </c>
      <c r="Q5" s="29" t="s">
        <v>267</v>
      </c>
      <c r="R5" s="29" t="s">
        <v>267</v>
      </c>
      <c r="S5" s="29" t="s">
        <v>267</v>
      </c>
      <c r="T5" s="29" t="s">
        <v>267</v>
      </c>
      <c r="U5" s="29" t="s">
        <v>267</v>
      </c>
      <c r="V5" s="29" t="s">
        <v>267</v>
      </c>
      <c r="W5" s="29" t="s">
        <v>267</v>
      </c>
      <c r="X5" s="29" t="s">
        <v>267</v>
      </c>
      <c r="Y5" s="29" t="s">
        <v>267</v>
      </c>
      <c r="Z5" s="29" t="s">
        <v>267</v>
      </c>
      <c r="AA5" s="29" t="s">
        <v>267</v>
      </c>
    </row>
    <row r="6" spans="3:27" s="31" customFormat="1" ht="15">
      <c r="C6" s="1" t="s">
        <v>487</v>
      </c>
      <c r="D6" s="36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2">
        <v>0</v>
      </c>
      <c r="AA6" s="2">
        <v>0</v>
      </c>
    </row>
    <row r="7" spans="3:27" s="31" customFormat="1" ht="15">
      <c r="C7" s="1" t="s">
        <v>488</v>
      </c>
      <c r="D7" s="36">
        <v>2</v>
      </c>
      <c r="E7" s="37">
        <v>4</v>
      </c>
      <c r="F7" s="37">
        <v>7</v>
      </c>
      <c r="G7" s="37">
        <v>7</v>
      </c>
      <c r="H7" s="37">
        <v>7</v>
      </c>
      <c r="I7" s="37">
        <v>7</v>
      </c>
      <c r="J7" s="37">
        <v>7</v>
      </c>
      <c r="K7" s="37">
        <v>7</v>
      </c>
      <c r="L7" s="37">
        <v>6</v>
      </c>
      <c r="M7" s="37">
        <v>4</v>
      </c>
      <c r="N7" s="37">
        <v>4</v>
      </c>
      <c r="O7" s="37">
        <v>6</v>
      </c>
      <c r="P7" s="37">
        <v>7</v>
      </c>
      <c r="Q7" s="37">
        <v>7</v>
      </c>
      <c r="R7" s="37">
        <v>6</v>
      </c>
      <c r="S7" s="37">
        <v>7</v>
      </c>
      <c r="T7" s="37">
        <v>6</v>
      </c>
      <c r="U7" s="37">
        <v>7</v>
      </c>
      <c r="V7" s="37">
        <v>5</v>
      </c>
      <c r="W7" s="37">
        <v>3</v>
      </c>
      <c r="X7" s="37">
        <v>2</v>
      </c>
      <c r="Y7" s="37">
        <v>3</v>
      </c>
      <c r="Z7" s="2">
        <v>1</v>
      </c>
      <c r="AA7" s="2">
        <v>1</v>
      </c>
    </row>
    <row r="8" spans="3:27" s="31" customFormat="1" ht="15">
      <c r="C8" s="1" t="s">
        <v>489</v>
      </c>
      <c r="D8" s="36">
        <v>2</v>
      </c>
      <c r="E8" s="37">
        <v>4</v>
      </c>
      <c r="F8" s="37">
        <v>7</v>
      </c>
      <c r="G8" s="37">
        <v>7</v>
      </c>
      <c r="H8" s="37">
        <v>7</v>
      </c>
      <c r="I8" s="37">
        <v>7</v>
      </c>
      <c r="J8" s="37">
        <v>7</v>
      </c>
      <c r="K8" s="37">
        <v>7</v>
      </c>
      <c r="L8" s="37">
        <v>6</v>
      </c>
      <c r="M8" s="37">
        <v>4</v>
      </c>
      <c r="N8" s="37">
        <v>4</v>
      </c>
      <c r="O8" s="37">
        <v>6</v>
      </c>
      <c r="P8" s="37">
        <v>7</v>
      </c>
      <c r="Q8" s="37">
        <v>7</v>
      </c>
      <c r="R8" s="37">
        <v>6</v>
      </c>
      <c r="S8" s="37">
        <v>7</v>
      </c>
      <c r="T8" s="37">
        <v>6</v>
      </c>
      <c r="U8" s="37">
        <v>7</v>
      </c>
      <c r="V8" s="37">
        <v>5</v>
      </c>
      <c r="W8" s="37">
        <v>3</v>
      </c>
      <c r="X8" s="37">
        <v>2</v>
      </c>
      <c r="Y8" s="37">
        <v>3</v>
      </c>
      <c r="Z8" s="2">
        <v>1</v>
      </c>
      <c r="AA8" s="2">
        <v>1</v>
      </c>
    </row>
    <row r="9" spans="3:27" s="31" customFormat="1" ht="15">
      <c r="C9" s="1" t="s">
        <v>490</v>
      </c>
      <c r="D9" s="36">
        <v>2</v>
      </c>
      <c r="E9" s="37">
        <v>4</v>
      </c>
      <c r="F9" s="37">
        <v>7</v>
      </c>
      <c r="G9" s="37">
        <v>7</v>
      </c>
      <c r="H9" s="37">
        <v>7</v>
      </c>
      <c r="I9" s="37">
        <v>7</v>
      </c>
      <c r="J9" s="37">
        <v>7</v>
      </c>
      <c r="K9" s="37">
        <v>7</v>
      </c>
      <c r="L9" s="37">
        <v>6</v>
      </c>
      <c r="M9" s="37">
        <v>4</v>
      </c>
      <c r="N9" s="37">
        <v>4</v>
      </c>
      <c r="O9" s="37">
        <v>6</v>
      </c>
      <c r="P9" s="37">
        <v>7</v>
      </c>
      <c r="Q9" s="37">
        <v>7</v>
      </c>
      <c r="R9" s="37">
        <v>6</v>
      </c>
      <c r="S9" s="37">
        <v>7</v>
      </c>
      <c r="T9" s="37">
        <v>6</v>
      </c>
      <c r="U9" s="37">
        <v>7</v>
      </c>
      <c r="V9" s="37">
        <v>5</v>
      </c>
      <c r="W9" s="37">
        <v>3</v>
      </c>
      <c r="X9" s="37">
        <v>2</v>
      </c>
      <c r="Y9" s="37">
        <v>3</v>
      </c>
      <c r="Z9" s="2">
        <v>1</v>
      </c>
      <c r="AA9" s="2">
        <v>1</v>
      </c>
    </row>
    <row r="10" spans="3:27" s="31" customFormat="1" ht="15">
      <c r="C10" s="1" t="s">
        <v>491</v>
      </c>
      <c r="D10" s="36">
        <v>1</v>
      </c>
      <c r="E10" s="37">
        <v>4</v>
      </c>
      <c r="F10" s="37">
        <v>6</v>
      </c>
      <c r="G10" s="37">
        <v>7</v>
      </c>
      <c r="H10" s="37">
        <v>7</v>
      </c>
      <c r="I10" s="37">
        <v>7</v>
      </c>
      <c r="J10" s="37">
        <v>7</v>
      </c>
      <c r="K10" s="37">
        <v>7</v>
      </c>
      <c r="L10" s="37">
        <v>6</v>
      </c>
      <c r="M10" s="37">
        <v>4</v>
      </c>
      <c r="N10" s="37">
        <v>4</v>
      </c>
      <c r="O10" s="37">
        <v>6</v>
      </c>
      <c r="P10" s="37">
        <v>7</v>
      </c>
      <c r="Q10" s="37">
        <v>7</v>
      </c>
      <c r="R10" s="37">
        <v>6</v>
      </c>
      <c r="S10" s="37">
        <v>7</v>
      </c>
      <c r="T10" s="37">
        <v>6</v>
      </c>
      <c r="U10" s="37">
        <v>7</v>
      </c>
      <c r="V10" s="37">
        <v>5</v>
      </c>
      <c r="W10" s="37">
        <v>3</v>
      </c>
      <c r="X10" s="37">
        <v>2</v>
      </c>
      <c r="Y10" s="37">
        <v>3</v>
      </c>
      <c r="Z10" s="2">
        <v>1</v>
      </c>
      <c r="AA10" s="2">
        <v>1</v>
      </c>
    </row>
    <row r="11" spans="3:27" s="31" customFormat="1" ht="15">
      <c r="C11" s="1" t="s">
        <v>492</v>
      </c>
      <c r="D11" s="36">
        <v>1</v>
      </c>
      <c r="E11" s="37">
        <v>4</v>
      </c>
      <c r="F11" s="37">
        <v>6</v>
      </c>
      <c r="G11" s="37">
        <v>7</v>
      </c>
      <c r="H11" s="37">
        <v>7</v>
      </c>
      <c r="I11" s="37">
        <v>7</v>
      </c>
      <c r="J11" s="37">
        <v>7</v>
      </c>
      <c r="K11" s="37">
        <v>7</v>
      </c>
      <c r="L11" s="37">
        <v>6</v>
      </c>
      <c r="M11" s="37">
        <v>4</v>
      </c>
      <c r="N11" s="37">
        <v>4</v>
      </c>
      <c r="O11" s="37">
        <v>6</v>
      </c>
      <c r="P11" s="37">
        <v>7</v>
      </c>
      <c r="Q11" s="37">
        <v>7</v>
      </c>
      <c r="R11" s="37">
        <v>6</v>
      </c>
      <c r="S11" s="37">
        <v>7</v>
      </c>
      <c r="T11" s="37">
        <v>6</v>
      </c>
      <c r="U11" s="37">
        <v>7</v>
      </c>
      <c r="V11" s="37">
        <v>5</v>
      </c>
      <c r="W11" s="37">
        <v>3</v>
      </c>
      <c r="X11" s="37">
        <v>2</v>
      </c>
      <c r="Y11" s="37">
        <v>3</v>
      </c>
      <c r="Z11" s="2">
        <v>1</v>
      </c>
      <c r="AA11" s="2">
        <v>1</v>
      </c>
    </row>
    <row r="12" spans="3:27" s="31" customFormat="1" ht="15">
      <c r="C12" s="1" t="s">
        <v>493</v>
      </c>
      <c r="D12" s="36">
        <v>0</v>
      </c>
      <c r="E12" s="37">
        <v>0</v>
      </c>
      <c r="F12" s="37">
        <v>3</v>
      </c>
      <c r="G12" s="37">
        <v>3</v>
      </c>
      <c r="H12" s="37">
        <v>3</v>
      </c>
      <c r="I12" s="37">
        <v>3</v>
      </c>
      <c r="J12" s="37">
        <v>3</v>
      </c>
      <c r="K12" s="37">
        <v>3</v>
      </c>
      <c r="L12" s="37">
        <v>3</v>
      </c>
      <c r="M12" s="37">
        <v>0</v>
      </c>
      <c r="N12" s="37">
        <v>0</v>
      </c>
      <c r="O12" s="37">
        <v>3</v>
      </c>
      <c r="P12" s="37">
        <v>3</v>
      </c>
      <c r="Q12" s="37">
        <v>3</v>
      </c>
      <c r="R12" s="37">
        <v>3</v>
      </c>
      <c r="S12" s="37">
        <v>3</v>
      </c>
      <c r="T12" s="37">
        <v>3</v>
      </c>
      <c r="U12" s="37">
        <v>3</v>
      </c>
      <c r="V12" s="37">
        <v>3</v>
      </c>
      <c r="W12" s="37">
        <v>0</v>
      </c>
      <c r="X12" s="37">
        <v>0</v>
      </c>
      <c r="Y12" s="37">
        <v>0</v>
      </c>
      <c r="Z12" s="2">
        <v>0</v>
      </c>
      <c r="AA12" s="2">
        <v>0</v>
      </c>
    </row>
    <row r="13" spans="3:27" s="31" customFormat="1" ht="15">
      <c r="C13" s="1" t="s">
        <v>494</v>
      </c>
      <c r="D13" s="36">
        <v>0</v>
      </c>
      <c r="E13" s="37">
        <v>0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0</v>
      </c>
      <c r="N13" s="37">
        <v>0</v>
      </c>
      <c r="O13" s="37">
        <v>1</v>
      </c>
      <c r="P13" s="37">
        <v>1</v>
      </c>
      <c r="Q13" s="37">
        <v>1</v>
      </c>
      <c r="R13" s="37">
        <v>1</v>
      </c>
      <c r="S13" s="37">
        <v>1</v>
      </c>
      <c r="T13" s="37">
        <v>1</v>
      </c>
      <c r="U13" s="37">
        <v>1</v>
      </c>
      <c r="V13" s="37">
        <v>1</v>
      </c>
      <c r="W13" s="37">
        <v>0</v>
      </c>
      <c r="X13" s="37">
        <v>0</v>
      </c>
      <c r="Y13" s="37">
        <v>0</v>
      </c>
      <c r="Z13" s="2">
        <v>0</v>
      </c>
      <c r="AA13" s="2">
        <v>0</v>
      </c>
    </row>
    <row r="14" spans="3:27" s="31" customFormat="1" ht="15">
      <c r="C14" s="1" t="s">
        <v>495</v>
      </c>
      <c r="D14" s="36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2">
        <v>0</v>
      </c>
      <c r="AA14" s="2">
        <v>0</v>
      </c>
    </row>
    <row r="15" spans="3:27" s="31" customFormat="1" ht="15">
      <c r="C15" s="1" t="s">
        <v>496</v>
      </c>
      <c r="D15" s="36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2">
        <v>0</v>
      </c>
      <c r="AA15" s="2">
        <v>0</v>
      </c>
    </row>
    <row r="16" spans="3:27" s="31" customFormat="1" ht="15">
      <c r="C16" s="1" t="s">
        <v>497</v>
      </c>
      <c r="D16" s="36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2">
        <v>0</v>
      </c>
      <c r="AA16" s="2">
        <v>0</v>
      </c>
    </row>
    <row r="17" spans="3:27" s="31" customFormat="1" ht="15">
      <c r="C17" s="1" t="s">
        <v>498</v>
      </c>
      <c r="D17" s="36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2">
        <v>0</v>
      </c>
      <c r="AA17" s="2">
        <v>0</v>
      </c>
    </row>
    <row r="18" spans="3:27" s="31" customFormat="1" ht="15">
      <c r="C18" s="1" t="s">
        <v>499</v>
      </c>
      <c r="D18" s="36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2">
        <v>0</v>
      </c>
      <c r="AA18" s="2">
        <v>0</v>
      </c>
    </row>
    <row r="19" spans="3:27" s="31" customFormat="1" ht="15">
      <c r="C19" s="1" t="s">
        <v>500</v>
      </c>
      <c r="D19" s="36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2">
        <v>0</v>
      </c>
      <c r="AA19" s="2">
        <v>0</v>
      </c>
    </row>
    <row r="20" spans="3:27" s="31" customFormat="1" ht="15">
      <c r="C20" s="1" t="s">
        <v>501</v>
      </c>
      <c r="D20" s="36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2">
        <v>0</v>
      </c>
      <c r="AA20" s="2">
        <v>0</v>
      </c>
    </row>
    <row r="21" spans="3:27" s="31" customFormat="1" ht="15">
      <c r="C21" s="1" t="s">
        <v>502</v>
      </c>
      <c r="D21" s="36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2">
        <v>0</v>
      </c>
      <c r="AA21" s="2">
        <v>0</v>
      </c>
    </row>
    <row r="22" spans="20:26" s="31" customFormat="1" ht="15">
      <c r="T22" s="34"/>
      <c r="U22" s="34"/>
      <c r="V22" s="34"/>
      <c r="W22" s="34"/>
      <c r="Y22" s="2"/>
      <c r="Z22" s="2"/>
    </row>
    <row r="23" spans="4:27" ht="15"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10</v>
      </c>
      <c r="O23" s="2">
        <v>10</v>
      </c>
      <c r="P23" s="2">
        <v>10</v>
      </c>
      <c r="Q23" s="2">
        <v>10</v>
      </c>
      <c r="R23" s="2">
        <v>10</v>
      </c>
      <c r="S23" s="2">
        <v>10</v>
      </c>
      <c r="T23" s="2">
        <v>10</v>
      </c>
      <c r="U23" s="2">
        <v>10</v>
      </c>
      <c r="V23" s="2">
        <v>10</v>
      </c>
      <c r="W23" s="2">
        <v>10</v>
      </c>
      <c r="X23" s="2">
        <v>10</v>
      </c>
      <c r="Y23" s="2">
        <v>10</v>
      </c>
      <c r="Z23" s="2">
        <v>10</v>
      </c>
      <c r="AA23" s="2">
        <v>10</v>
      </c>
    </row>
    <row r="24" s="31" customFormat="1" ht="15">
      <c r="W24" s="34"/>
    </row>
    <row r="25" spans="4:27" s="35" customFormat="1" ht="15">
      <c r="D25" s="14" t="s">
        <v>463</v>
      </c>
      <c r="E25" s="14" t="s">
        <v>464</v>
      </c>
      <c r="F25" s="14" t="s">
        <v>465</v>
      </c>
      <c r="G25" s="14" t="s">
        <v>466</v>
      </c>
      <c r="H25" s="14" t="s">
        <v>467</v>
      </c>
      <c r="I25" s="14" t="s">
        <v>468</v>
      </c>
      <c r="J25" s="14" t="s">
        <v>469</v>
      </c>
      <c r="K25" s="14" t="s">
        <v>470</v>
      </c>
      <c r="L25" s="14" t="s">
        <v>471</v>
      </c>
      <c r="M25" s="14" t="s">
        <v>472</v>
      </c>
      <c r="N25" s="14" t="s">
        <v>473</v>
      </c>
      <c r="O25" s="14" t="s">
        <v>474</v>
      </c>
      <c r="P25" s="14" t="s">
        <v>475</v>
      </c>
      <c r="Q25" s="14" t="s">
        <v>476</v>
      </c>
      <c r="R25" s="14" t="s">
        <v>477</v>
      </c>
      <c r="S25" s="14" t="s">
        <v>478</v>
      </c>
      <c r="T25" s="14" t="s">
        <v>479</v>
      </c>
      <c r="U25" s="14" t="s">
        <v>480</v>
      </c>
      <c r="V25" s="14" t="s">
        <v>481</v>
      </c>
      <c r="W25" s="14" t="s">
        <v>482</v>
      </c>
      <c r="X25" s="14" t="s">
        <v>483</v>
      </c>
      <c r="Y25" s="14" t="s">
        <v>484</v>
      </c>
      <c r="Z25" s="14" t="s">
        <v>485</v>
      </c>
      <c r="AA25" s="14" t="s">
        <v>486</v>
      </c>
    </row>
    <row r="26" spans="4:27" s="31" customFormat="1" ht="15">
      <c r="D26" s="29" t="s">
        <v>267</v>
      </c>
      <c r="E26" s="29" t="s">
        <v>267</v>
      </c>
      <c r="F26" s="29" t="s">
        <v>267</v>
      </c>
      <c r="G26" s="29" t="s">
        <v>267</v>
      </c>
      <c r="H26" s="29" t="s">
        <v>267</v>
      </c>
      <c r="I26" s="29" t="s">
        <v>267</v>
      </c>
      <c r="J26" s="29" t="s">
        <v>267</v>
      </c>
      <c r="K26" s="29" t="s">
        <v>267</v>
      </c>
      <c r="L26" s="29" t="s">
        <v>267</v>
      </c>
      <c r="M26" s="29" t="s">
        <v>267</v>
      </c>
      <c r="N26" s="29" t="s">
        <v>267</v>
      </c>
      <c r="O26" s="29" t="s">
        <v>267</v>
      </c>
      <c r="P26" s="29" t="s">
        <v>267</v>
      </c>
      <c r="Q26" s="29" t="s">
        <v>267</v>
      </c>
      <c r="R26" s="29" t="s">
        <v>267</v>
      </c>
      <c r="S26" s="29" t="s">
        <v>267</v>
      </c>
      <c r="T26" s="29" t="s">
        <v>267</v>
      </c>
      <c r="U26" s="29" t="s">
        <v>267</v>
      </c>
      <c r="V26" s="29" t="s">
        <v>267</v>
      </c>
      <c r="W26" s="29" t="s">
        <v>267</v>
      </c>
      <c r="X26" s="29" t="s">
        <v>267</v>
      </c>
      <c r="Y26" s="29" t="s">
        <v>267</v>
      </c>
      <c r="Z26" s="29" t="s">
        <v>267</v>
      </c>
      <c r="AA26" s="29" t="s">
        <v>267</v>
      </c>
    </row>
    <row r="27" spans="3:27" ht="15">
      <c r="C27" s="32" t="s">
        <v>487</v>
      </c>
      <c r="D27" s="33">
        <f>+$D$23-D6</f>
        <v>10</v>
      </c>
      <c r="E27" s="33">
        <f>+$E$23-E6</f>
        <v>10</v>
      </c>
      <c r="F27" s="33">
        <f>+$F$23-F6</f>
        <v>10</v>
      </c>
      <c r="G27" s="33">
        <f>+$G$23-G6</f>
        <v>10</v>
      </c>
      <c r="H27" s="33">
        <f>+$H$23-H6</f>
        <v>10</v>
      </c>
      <c r="I27" s="33">
        <f>+$I$23-I6</f>
        <v>10</v>
      </c>
      <c r="J27" s="33">
        <f>+$J$23-J6</f>
        <v>10</v>
      </c>
      <c r="K27" s="33">
        <f>+$K$23-K6</f>
        <v>10</v>
      </c>
      <c r="L27" s="33">
        <f>+$L$23-L6</f>
        <v>10</v>
      </c>
      <c r="M27" s="33">
        <f>+$M$23-M6</f>
        <v>10</v>
      </c>
      <c r="N27" s="33">
        <f>+$N$23-N6</f>
        <v>10</v>
      </c>
      <c r="O27" s="33">
        <f>+$O$23-O6</f>
        <v>10</v>
      </c>
      <c r="P27" s="33">
        <f>+$P$23-P6</f>
        <v>10</v>
      </c>
      <c r="Q27" s="33">
        <f>+$Q$23-Q6</f>
        <v>10</v>
      </c>
      <c r="R27" s="33">
        <f>+$R$23-R6</f>
        <v>10</v>
      </c>
      <c r="S27" s="33">
        <f>+$S$23-S6</f>
        <v>10</v>
      </c>
      <c r="T27" s="33">
        <f>+$T$23-T6</f>
        <v>10</v>
      </c>
      <c r="U27" s="33">
        <f>+$U$23-U6</f>
        <v>10</v>
      </c>
      <c r="V27" s="33">
        <f>+$V$23-V6</f>
        <v>10</v>
      </c>
      <c r="W27" s="33">
        <f>+$W$23-W6</f>
        <v>10</v>
      </c>
      <c r="X27" s="33">
        <f>+$X$23-X6</f>
        <v>10</v>
      </c>
      <c r="Y27" s="33">
        <f>+$Y$23-Y6</f>
        <v>10</v>
      </c>
      <c r="Z27" s="33">
        <f>+$Z$23-Z6</f>
        <v>10</v>
      </c>
      <c r="AA27" s="33">
        <f>+$AA$23-AA6</f>
        <v>10</v>
      </c>
    </row>
    <row r="28" spans="3:27" ht="15">
      <c r="C28" s="32" t="s">
        <v>488</v>
      </c>
      <c r="D28" s="33">
        <f aca="true" t="shared" si="0" ref="D28:D41">+$D$23-D7</f>
        <v>8</v>
      </c>
      <c r="E28" s="33">
        <f aca="true" t="shared" si="1" ref="E28:E41">+$E$23-E7</f>
        <v>6</v>
      </c>
      <c r="F28" s="33">
        <f aca="true" t="shared" si="2" ref="F28:F42">+$F$23-F7</f>
        <v>3</v>
      </c>
      <c r="G28" s="33">
        <f aca="true" t="shared" si="3" ref="G28:G42">+$G$23-G7</f>
        <v>3</v>
      </c>
      <c r="H28" s="33">
        <f aca="true" t="shared" si="4" ref="H28:H42">+$H$23-H7</f>
        <v>3</v>
      </c>
      <c r="I28" s="33">
        <f aca="true" t="shared" si="5" ref="I28:I42">+$I$23-I7</f>
        <v>3</v>
      </c>
      <c r="J28" s="33">
        <f aca="true" t="shared" si="6" ref="J28:J42">+$J$23-J7</f>
        <v>3</v>
      </c>
      <c r="K28" s="33">
        <f aca="true" t="shared" si="7" ref="K28:K42">+$K$23-K7</f>
        <v>3</v>
      </c>
      <c r="L28" s="33">
        <f aca="true" t="shared" si="8" ref="L28:L42">+$L$23-L7</f>
        <v>4</v>
      </c>
      <c r="M28" s="33">
        <f aca="true" t="shared" si="9" ref="M28:M42">+$M$23-M7</f>
        <v>6</v>
      </c>
      <c r="N28" s="33">
        <f aca="true" t="shared" si="10" ref="N28:N42">+$N$23-N7</f>
        <v>6</v>
      </c>
      <c r="O28" s="33">
        <f aca="true" t="shared" si="11" ref="O28:O42">+$O$23-O7</f>
        <v>4</v>
      </c>
      <c r="P28" s="33">
        <f aca="true" t="shared" si="12" ref="P28:P42">+$P$23-P7</f>
        <v>3</v>
      </c>
      <c r="Q28" s="33">
        <f aca="true" t="shared" si="13" ref="Q28:Q42">+$Q$23-Q7</f>
        <v>3</v>
      </c>
      <c r="R28" s="33">
        <f aca="true" t="shared" si="14" ref="R28:R42">+$R$23-R7</f>
        <v>4</v>
      </c>
      <c r="S28" s="33">
        <f aca="true" t="shared" si="15" ref="S28:S42">+$S$23-S7</f>
        <v>3</v>
      </c>
      <c r="T28" s="33">
        <f aca="true" t="shared" si="16" ref="T28:T42">+$T$23-T7</f>
        <v>4</v>
      </c>
      <c r="U28" s="33">
        <f aca="true" t="shared" si="17" ref="U28:U42">+$U$23-U7</f>
        <v>3</v>
      </c>
      <c r="V28" s="33">
        <f aca="true" t="shared" si="18" ref="V28:V42">+$V$23-V7</f>
        <v>5</v>
      </c>
      <c r="W28" s="33">
        <f aca="true" t="shared" si="19" ref="W28:W42">+$W$23-W7</f>
        <v>7</v>
      </c>
      <c r="X28" s="33">
        <f aca="true" t="shared" si="20" ref="X28:X42">+$X$23-X7</f>
        <v>8</v>
      </c>
      <c r="Y28" s="33">
        <f aca="true" t="shared" si="21" ref="Y28:Y42">+$Y$23-Y7</f>
        <v>7</v>
      </c>
      <c r="Z28" s="33">
        <f aca="true" t="shared" si="22" ref="Z28:Z42">+$Z$23-Z7</f>
        <v>9</v>
      </c>
      <c r="AA28" s="33">
        <f aca="true" t="shared" si="23" ref="AA28:AA42">+$AA$23-AA7</f>
        <v>9</v>
      </c>
    </row>
    <row r="29" spans="3:27" ht="15">
      <c r="C29" s="32" t="s">
        <v>489</v>
      </c>
      <c r="D29" s="33">
        <f t="shared" si="0"/>
        <v>8</v>
      </c>
      <c r="E29" s="33">
        <f t="shared" si="1"/>
        <v>6</v>
      </c>
      <c r="F29" s="33">
        <f t="shared" si="2"/>
        <v>3</v>
      </c>
      <c r="G29" s="33">
        <f t="shared" si="3"/>
        <v>3</v>
      </c>
      <c r="H29" s="33">
        <f t="shared" si="4"/>
        <v>3</v>
      </c>
      <c r="I29" s="33">
        <f t="shared" si="5"/>
        <v>3</v>
      </c>
      <c r="J29" s="33">
        <f t="shared" si="6"/>
        <v>3</v>
      </c>
      <c r="K29" s="33">
        <f t="shared" si="7"/>
        <v>3</v>
      </c>
      <c r="L29" s="33">
        <f t="shared" si="8"/>
        <v>4</v>
      </c>
      <c r="M29" s="33">
        <f t="shared" si="9"/>
        <v>6</v>
      </c>
      <c r="N29" s="33">
        <f t="shared" si="10"/>
        <v>6</v>
      </c>
      <c r="O29" s="33">
        <f t="shared" si="11"/>
        <v>4</v>
      </c>
      <c r="P29" s="33">
        <f t="shared" si="12"/>
        <v>3</v>
      </c>
      <c r="Q29" s="33">
        <f t="shared" si="13"/>
        <v>3</v>
      </c>
      <c r="R29" s="33">
        <f t="shared" si="14"/>
        <v>4</v>
      </c>
      <c r="S29" s="33">
        <f t="shared" si="15"/>
        <v>3</v>
      </c>
      <c r="T29" s="33">
        <f t="shared" si="16"/>
        <v>4</v>
      </c>
      <c r="U29" s="33">
        <f t="shared" si="17"/>
        <v>3</v>
      </c>
      <c r="V29" s="33">
        <f t="shared" si="18"/>
        <v>5</v>
      </c>
      <c r="W29" s="33">
        <f t="shared" si="19"/>
        <v>7</v>
      </c>
      <c r="X29" s="33">
        <f t="shared" si="20"/>
        <v>8</v>
      </c>
      <c r="Y29" s="33">
        <f t="shared" si="21"/>
        <v>7</v>
      </c>
      <c r="Z29" s="33">
        <f t="shared" si="22"/>
        <v>9</v>
      </c>
      <c r="AA29" s="33">
        <f t="shared" si="23"/>
        <v>9</v>
      </c>
    </row>
    <row r="30" spans="3:27" ht="15">
      <c r="C30" s="32" t="s">
        <v>490</v>
      </c>
      <c r="D30" s="33">
        <f t="shared" si="0"/>
        <v>8</v>
      </c>
      <c r="E30" s="33">
        <f t="shared" si="1"/>
        <v>6</v>
      </c>
      <c r="F30" s="33">
        <f t="shared" si="2"/>
        <v>3</v>
      </c>
      <c r="G30" s="33">
        <f t="shared" si="3"/>
        <v>3</v>
      </c>
      <c r="H30" s="33">
        <f t="shared" si="4"/>
        <v>3</v>
      </c>
      <c r="I30" s="33">
        <f t="shared" si="5"/>
        <v>3</v>
      </c>
      <c r="J30" s="33">
        <f t="shared" si="6"/>
        <v>3</v>
      </c>
      <c r="K30" s="33">
        <f t="shared" si="7"/>
        <v>3</v>
      </c>
      <c r="L30" s="33">
        <f t="shared" si="8"/>
        <v>4</v>
      </c>
      <c r="M30" s="33">
        <f t="shared" si="9"/>
        <v>6</v>
      </c>
      <c r="N30" s="33">
        <f t="shared" si="10"/>
        <v>6</v>
      </c>
      <c r="O30" s="33">
        <f t="shared" si="11"/>
        <v>4</v>
      </c>
      <c r="P30" s="33">
        <f t="shared" si="12"/>
        <v>3</v>
      </c>
      <c r="Q30" s="33">
        <f t="shared" si="13"/>
        <v>3</v>
      </c>
      <c r="R30" s="33">
        <f t="shared" si="14"/>
        <v>4</v>
      </c>
      <c r="S30" s="33">
        <f t="shared" si="15"/>
        <v>3</v>
      </c>
      <c r="T30" s="33">
        <f t="shared" si="16"/>
        <v>4</v>
      </c>
      <c r="U30" s="33">
        <f t="shared" si="17"/>
        <v>3</v>
      </c>
      <c r="V30" s="33">
        <f t="shared" si="18"/>
        <v>5</v>
      </c>
      <c r="W30" s="33">
        <f t="shared" si="19"/>
        <v>7</v>
      </c>
      <c r="X30" s="33">
        <f t="shared" si="20"/>
        <v>8</v>
      </c>
      <c r="Y30" s="33">
        <f t="shared" si="21"/>
        <v>7</v>
      </c>
      <c r="Z30" s="33">
        <f t="shared" si="22"/>
        <v>9</v>
      </c>
      <c r="AA30" s="33">
        <f t="shared" si="23"/>
        <v>9</v>
      </c>
    </row>
    <row r="31" spans="3:27" ht="15">
      <c r="C31" s="32" t="s">
        <v>491</v>
      </c>
      <c r="D31" s="33">
        <f t="shared" si="0"/>
        <v>9</v>
      </c>
      <c r="E31" s="33">
        <f t="shared" si="1"/>
        <v>6</v>
      </c>
      <c r="F31" s="33">
        <f t="shared" si="2"/>
        <v>4</v>
      </c>
      <c r="G31" s="33">
        <f t="shared" si="3"/>
        <v>3</v>
      </c>
      <c r="H31" s="33">
        <f t="shared" si="4"/>
        <v>3</v>
      </c>
      <c r="I31" s="33">
        <f t="shared" si="5"/>
        <v>3</v>
      </c>
      <c r="J31" s="33">
        <f t="shared" si="6"/>
        <v>3</v>
      </c>
      <c r="K31" s="33">
        <f t="shared" si="7"/>
        <v>3</v>
      </c>
      <c r="L31" s="33">
        <f t="shared" si="8"/>
        <v>4</v>
      </c>
      <c r="M31" s="33">
        <f t="shared" si="9"/>
        <v>6</v>
      </c>
      <c r="N31" s="33">
        <f t="shared" si="10"/>
        <v>6</v>
      </c>
      <c r="O31" s="33">
        <f t="shared" si="11"/>
        <v>4</v>
      </c>
      <c r="P31" s="33">
        <f t="shared" si="12"/>
        <v>3</v>
      </c>
      <c r="Q31" s="33">
        <f t="shared" si="13"/>
        <v>3</v>
      </c>
      <c r="R31" s="33">
        <f t="shared" si="14"/>
        <v>4</v>
      </c>
      <c r="S31" s="33">
        <f t="shared" si="15"/>
        <v>3</v>
      </c>
      <c r="T31" s="33">
        <f t="shared" si="16"/>
        <v>4</v>
      </c>
      <c r="U31" s="33">
        <f t="shared" si="17"/>
        <v>3</v>
      </c>
      <c r="V31" s="33">
        <f t="shared" si="18"/>
        <v>5</v>
      </c>
      <c r="W31" s="33">
        <f t="shared" si="19"/>
        <v>7</v>
      </c>
      <c r="X31" s="33">
        <f t="shared" si="20"/>
        <v>8</v>
      </c>
      <c r="Y31" s="33">
        <f t="shared" si="21"/>
        <v>7</v>
      </c>
      <c r="Z31" s="33">
        <f t="shared" si="22"/>
        <v>9</v>
      </c>
      <c r="AA31" s="33">
        <f t="shared" si="23"/>
        <v>9</v>
      </c>
    </row>
    <row r="32" spans="3:27" ht="15">
      <c r="C32" s="32" t="s">
        <v>492</v>
      </c>
      <c r="D32" s="33">
        <f t="shared" si="0"/>
        <v>9</v>
      </c>
      <c r="E32" s="33">
        <f t="shared" si="1"/>
        <v>6</v>
      </c>
      <c r="F32" s="33">
        <f t="shared" si="2"/>
        <v>4</v>
      </c>
      <c r="G32" s="33">
        <f t="shared" si="3"/>
        <v>3</v>
      </c>
      <c r="H32" s="33">
        <f t="shared" si="4"/>
        <v>3</v>
      </c>
      <c r="I32" s="33">
        <f t="shared" si="5"/>
        <v>3</v>
      </c>
      <c r="J32" s="33">
        <f t="shared" si="6"/>
        <v>3</v>
      </c>
      <c r="K32" s="33">
        <f t="shared" si="7"/>
        <v>3</v>
      </c>
      <c r="L32" s="33">
        <f t="shared" si="8"/>
        <v>4</v>
      </c>
      <c r="M32" s="33">
        <f t="shared" si="9"/>
        <v>6</v>
      </c>
      <c r="N32" s="33">
        <f t="shared" si="10"/>
        <v>6</v>
      </c>
      <c r="O32" s="33">
        <f t="shared" si="11"/>
        <v>4</v>
      </c>
      <c r="P32" s="33">
        <f t="shared" si="12"/>
        <v>3</v>
      </c>
      <c r="Q32" s="33">
        <f t="shared" si="13"/>
        <v>3</v>
      </c>
      <c r="R32" s="33">
        <f t="shared" si="14"/>
        <v>4</v>
      </c>
      <c r="S32" s="33">
        <f t="shared" si="15"/>
        <v>3</v>
      </c>
      <c r="T32" s="33">
        <f t="shared" si="16"/>
        <v>4</v>
      </c>
      <c r="U32" s="33">
        <f t="shared" si="17"/>
        <v>3</v>
      </c>
      <c r="V32" s="33">
        <f t="shared" si="18"/>
        <v>5</v>
      </c>
      <c r="W32" s="33">
        <f t="shared" si="19"/>
        <v>7</v>
      </c>
      <c r="X32" s="33">
        <f t="shared" si="20"/>
        <v>8</v>
      </c>
      <c r="Y32" s="33">
        <f t="shared" si="21"/>
        <v>7</v>
      </c>
      <c r="Z32" s="33">
        <f t="shared" si="22"/>
        <v>9</v>
      </c>
      <c r="AA32" s="33">
        <f t="shared" si="23"/>
        <v>9</v>
      </c>
    </row>
    <row r="33" spans="3:27" ht="15">
      <c r="C33" s="32" t="s">
        <v>493</v>
      </c>
      <c r="D33" s="33">
        <f t="shared" si="0"/>
        <v>10</v>
      </c>
      <c r="E33" s="33">
        <f t="shared" si="1"/>
        <v>10</v>
      </c>
      <c r="F33" s="33">
        <f t="shared" si="2"/>
        <v>7</v>
      </c>
      <c r="G33" s="33">
        <f t="shared" si="3"/>
        <v>7</v>
      </c>
      <c r="H33" s="33">
        <f t="shared" si="4"/>
        <v>7</v>
      </c>
      <c r="I33" s="33">
        <f t="shared" si="5"/>
        <v>7</v>
      </c>
      <c r="J33" s="33">
        <f t="shared" si="6"/>
        <v>7</v>
      </c>
      <c r="K33" s="33">
        <f t="shared" si="7"/>
        <v>7</v>
      </c>
      <c r="L33" s="33">
        <f t="shared" si="8"/>
        <v>7</v>
      </c>
      <c r="M33" s="33">
        <f t="shared" si="9"/>
        <v>10</v>
      </c>
      <c r="N33" s="33">
        <f t="shared" si="10"/>
        <v>10</v>
      </c>
      <c r="O33" s="33">
        <f t="shared" si="11"/>
        <v>7</v>
      </c>
      <c r="P33" s="33">
        <f t="shared" si="12"/>
        <v>7</v>
      </c>
      <c r="Q33" s="33">
        <f t="shared" si="13"/>
        <v>7</v>
      </c>
      <c r="R33" s="33">
        <f t="shared" si="14"/>
        <v>7</v>
      </c>
      <c r="S33" s="33">
        <f t="shared" si="15"/>
        <v>7</v>
      </c>
      <c r="T33" s="33">
        <f t="shared" si="16"/>
        <v>7</v>
      </c>
      <c r="U33" s="33">
        <f t="shared" si="17"/>
        <v>7</v>
      </c>
      <c r="V33" s="33">
        <f t="shared" si="18"/>
        <v>7</v>
      </c>
      <c r="W33" s="33">
        <f t="shared" si="19"/>
        <v>10</v>
      </c>
      <c r="X33" s="33">
        <f t="shared" si="20"/>
        <v>10</v>
      </c>
      <c r="Y33" s="33">
        <f t="shared" si="21"/>
        <v>10</v>
      </c>
      <c r="Z33" s="33">
        <f t="shared" si="22"/>
        <v>10</v>
      </c>
      <c r="AA33" s="33">
        <f t="shared" si="23"/>
        <v>10</v>
      </c>
    </row>
    <row r="34" spans="3:27" ht="15">
      <c r="C34" s="32" t="s">
        <v>494</v>
      </c>
      <c r="D34" s="33">
        <f t="shared" si="0"/>
        <v>10</v>
      </c>
      <c r="E34" s="33">
        <f t="shared" si="1"/>
        <v>10</v>
      </c>
      <c r="F34" s="33">
        <f t="shared" si="2"/>
        <v>9</v>
      </c>
      <c r="G34" s="33">
        <f t="shared" si="3"/>
        <v>9</v>
      </c>
      <c r="H34" s="33">
        <f t="shared" si="4"/>
        <v>9</v>
      </c>
      <c r="I34" s="33">
        <f t="shared" si="5"/>
        <v>9</v>
      </c>
      <c r="J34" s="33">
        <f t="shared" si="6"/>
        <v>9</v>
      </c>
      <c r="K34" s="33">
        <f t="shared" si="7"/>
        <v>9</v>
      </c>
      <c r="L34" s="33">
        <f t="shared" si="8"/>
        <v>9</v>
      </c>
      <c r="M34" s="33">
        <f t="shared" si="9"/>
        <v>10</v>
      </c>
      <c r="N34" s="33">
        <f t="shared" si="10"/>
        <v>10</v>
      </c>
      <c r="O34" s="33">
        <f t="shared" si="11"/>
        <v>9</v>
      </c>
      <c r="P34" s="33">
        <f t="shared" si="12"/>
        <v>9</v>
      </c>
      <c r="Q34" s="33">
        <f t="shared" si="13"/>
        <v>9</v>
      </c>
      <c r="R34" s="33">
        <f t="shared" si="14"/>
        <v>9</v>
      </c>
      <c r="S34" s="33">
        <f t="shared" si="15"/>
        <v>9</v>
      </c>
      <c r="T34" s="33">
        <f t="shared" si="16"/>
        <v>9</v>
      </c>
      <c r="U34" s="33">
        <f t="shared" si="17"/>
        <v>9</v>
      </c>
      <c r="V34" s="33">
        <f t="shared" si="18"/>
        <v>9</v>
      </c>
      <c r="W34" s="33">
        <f t="shared" si="19"/>
        <v>10</v>
      </c>
      <c r="X34" s="33">
        <f t="shared" si="20"/>
        <v>10</v>
      </c>
      <c r="Y34" s="33">
        <f t="shared" si="21"/>
        <v>10</v>
      </c>
      <c r="Z34" s="33">
        <f t="shared" si="22"/>
        <v>10</v>
      </c>
      <c r="AA34" s="33">
        <f t="shared" si="23"/>
        <v>10</v>
      </c>
    </row>
    <row r="35" spans="3:27" ht="15">
      <c r="C35" s="32" t="s">
        <v>495</v>
      </c>
      <c r="D35" s="33">
        <f t="shared" si="0"/>
        <v>10</v>
      </c>
      <c r="E35" s="33">
        <f t="shared" si="1"/>
        <v>10</v>
      </c>
      <c r="F35" s="33">
        <f t="shared" si="2"/>
        <v>10</v>
      </c>
      <c r="G35" s="33">
        <f t="shared" si="3"/>
        <v>10</v>
      </c>
      <c r="H35" s="33">
        <f t="shared" si="4"/>
        <v>10</v>
      </c>
      <c r="I35" s="33">
        <f t="shared" si="5"/>
        <v>10</v>
      </c>
      <c r="J35" s="33">
        <f t="shared" si="6"/>
        <v>10</v>
      </c>
      <c r="K35" s="33">
        <f t="shared" si="7"/>
        <v>10</v>
      </c>
      <c r="L35" s="33">
        <f t="shared" si="8"/>
        <v>10</v>
      </c>
      <c r="M35" s="33">
        <f t="shared" si="9"/>
        <v>10</v>
      </c>
      <c r="N35" s="33">
        <f t="shared" si="10"/>
        <v>10</v>
      </c>
      <c r="O35" s="33">
        <f t="shared" si="11"/>
        <v>10</v>
      </c>
      <c r="P35" s="33">
        <f t="shared" si="12"/>
        <v>10</v>
      </c>
      <c r="Q35" s="33">
        <f t="shared" si="13"/>
        <v>10</v>
      </c>
      <c r="R35" s="33">
        <f t="shared" si="14"/>
        <v>10</v>
      </c>
      <c r="S35" s="33">
        <f t="shared" si="15"/>
        <v>10</v>
      </c>
      <c r="T35" s="33">
        <f t="shared" si="16"/>
        <v>10</v>
      </c>
      <c r="U35" s="33">
        <f t="shared" si="17"/>
        <v>10</v>
      </c>
      <c r="V35" s="33">
        <f t="shared" si="18"/>
        <v>10</v>
      </c>
      <c r="W35" s="33">
        <f t="shared" si="19"/>
        <v>10</v>
      </c>
      <c r="X35" s="33">
        <f t="shared" si="20"/>
        <v>10</v>
      </c>
      <c r="Y35" s="33">
        <f t="shared" si="21"/>
        <v>10</v>
      </c>
      <c r="Z35" s="33">
        <f t="shared" si="22"/>
        <v>10</v>
      </c>
      <c r="AA35" s="33">
        <f t="shared" si="23"/>
        <v>10</v>
      </c>
    </row>
    <row r="36" spans="3:27" ht="15">
      <c r="C36" s="32" t="s">
        <v>496</v>
      </c>
      <c r="D36" s="33">
        <f t="shared" si="0"/>
        <v>10</v>
      </c>
      <c r="E36" s="33">
        <f t="shared" si="1"/>
        <v>10</v>
      </c>
      <c r="F36" s="33">
        <f t="shared" si="2"/>
        <v>10</v>
      </c>
      <c r="G36" s="33">
        <f t="shared" si="3"/>
        <v>10</v>
      </c>
      <c r="H36" s="33">
        <f t="shared" si="4"/>
        <v>10</v>
      </c>
      <c r="I36" s="33">
        <f t="shared" si="5"/>
        <v>10</v>
      </c>
      <c r="J36" s="33">
        <f t="shared" si="6"/>
        <v>10</v>
      </c>
      <c r="K36" s="33">
        <f t="shared" si="7"/>
        <v>10</v>
      </c>
      <c r="L36" s="33">
        <f t="shared" si="8"/>
        <v>10</v>
      </c>
      <c r="M36" s="33">
        <f t="shared" si="9"/>
        <v>10</v>
      </c>
      <c r="N36" s="33">
        <f t="shared" si="10"/>
        <v>10</v>
      </c>
      <c r="O36" s="33">
        <f t="shared" si="11"/>
        <v>10</v>
      </c>
      <c r="P36" s="33">
        <f t="shared" si="12"/>
        <v>10</v>
      </c>
      <c r="Q36" s="33">
        <f t="shared" si="13"/>
        <v>10</v>
      </c>
      <c r="R36" s="33">
        <f t="shared" si="14"/>
        <v>10</v>
      </c>
      <c r="S36" s="33">
        <f t="shared" si="15"/>
        <v>10</v>
      </c>
      <c r="T36" s="33">
        <f t="shared" si="16"/>
        <v>10</v>
      </c>
      <c r="U36" s="33">
        <f t="shared" si="17"/>
        <v>10</v>
      </c>
      <c r="V36" s="33">
        <f t="shared" si="18"/>
        <v>10</v>
      </c>
      <c r="W36" s="33">
        <f t="shared" si="19"/>
        <v>10</v>
      </c>
      <c r="X36" s="33">
        <f t="shared" si="20"/>
        <v>10</v>
      </c>
      <c r="Y36" s="33">
        <f t="shared" si="21"/>
        <v>10</v>
      </c>
      <c r="Z36" s="33">
        <f t="shared" si="22"/>
        <v>10</v>
      </c>
      <c r="AA36" s="33">
        <f t="shared" si="23"/>
        <v>10</v>
      </c>
    </row>
    <row r="37" spans="3:27" ht="15">
      <c r="C37" s="32" t="s">
        <v>497</v>
      </c>
      <c r="D37" s="33">
        <f t="shared" si="0"/>
        <v>10</v>
      </c>
      <c r="E37" s="33">
        <f t="shared" si="1"/>
        <v>10</v>
      </c>
      <c r="F37" s="33">
        <f t="shared" si="2"/>
        <v>10</v>
      </c>
      <c r="G37" s="33">
        <f t="shared" si="3"/>
        <v>10</v>
      </c>
      <c r="H37" s="33">
        <f t="shared" si="4"/>
        <v>10</v>
      </c>
      <c r="I37" s="33">
        <f t="shared" si="5"/>
        <v>10</v>
      </c>
      <c r="J37" s="33">
        <f t="shared" si="6"/>
        <v>10</v>
      </c>
      <c r="K37" s="33">
        <f t="shared" si="7"/>
        <v>10</v>
      </c>
      <c r="L37" s="33">
        <f t="shared" si="8"/>
        <v>10</v>
      </c>
      <c r="M37" s="33">
        <f t="shared" si="9"/>
        <v>10</v>
      </c>
      <c r="N37" s="33">
        <f t="shared" si="10"/>
        <v>10</v>
      </c>
      <c r="O37" s="33">
        <f t="shared" si="11"/>
        <v>10</v>
      </c>
      <c r="P37" s="33">
        <f t="shared" si="12"/>
        <v>10</v>
      </c>
      <c r="Q37" s="33">
        <f t="shared" si="13"/>
        <v>10</v>
      </c>
      <c r="R37" s="33">
        <f t="shared" si="14"/>
        <v>10</v>
      </c>
      <c r="S37" s="33">
        <f t="shared" si="15"/>
        <v>10</v>
      </c>
      <c r="T37" s="33">
        <f t="shared" si="16"/>
        <v>10</v>
      </c>
      <c r="U37" s="33">
        <f t="shared" si="17"/>
        <v>10</v>
      </c>
      <c r="V37" s="33">
        <f t="shared" si="18"/>
        <v>10</v>
      </c>
      <c r="W37" s="33">
        <f t="shared" si="19"/>
        <v>10</v>
      </c>
      <c r="X37" s="33">
        <f t="shared" si="20"/>
        <v>10</v>
      </c>
      <c r="Y37" s="33">
        <f t="shared" si="21"/>
        <v>10</v>
      </c>
      <c r="Z37" s="33">
        <f t="shared" si="22"/>
        <v>10</v>
      </c>
      <c r="AA37" s="33">
        <f t="shared" si="23"/>
        <v>10</v>
      </c>
    </row>
    <row r="38" spans="3:27" ht="15">
      <c r="C38" s="32" t="s">
        <v>498</v>
      </c>
      <c r="D38" s="33">
        <f t="shared" si="0"/>
        <v>10</v>
      </c>
      <c r="E38" s="33">
        <f t="shared" si="1"/>
        <v>10</v>
      </c>
      <c r="F38" s="33">
        <f t="shared" si="2"/>
        <v>10</v>
      </c>
      <c r="G38" s="33">
        <f t="shared" si="3"/>
        <v>10</v>
      </c>
      <c r="H38" s="33">
        <f t="shared" si="4"/>
        <v>10</v>
      </c>
      <c r="I38" s="33">
        <f t="shared" si="5"/>
        <v>10</v>
      </c>
      <c r="J38" s="33">
        <f t="shared" si="6"/>
        <v>10</v>
      </c>
      <c r="K38" s="33">
        <f t="shared" si="7"/>
        <v>10</v>
      </c>
      <c r="L38" s="33">
        <f t="shared" si="8"/>
        <v>10</v>
      </c>
      <c r="M38" s="33">
        <f t="shared" si="9"/>
        <v>10</v>
      </c>
      <c r="N38" s="33">
        <f t="shared" si="10"/>
        <v>10</v>
      </c>
      <c r="O38" s="33">
        <f t="shared" si="11"/>
        <v>10</v>
      </c>
      <c r="P38" s="33">
        <f t="shared" si="12"/>
        <v>10</v>
      </c>
      <c r="Q38" s="33">
        <f t="shared" si="13"/>
        <v>10</v>
      </c>
      <c r="R38" s="33">
        <f t="shared" si="14"/>
        <v>10</v>
      </c>
      <c r="S38" s="33">
        <f t="shared" si="15"/>
        <v>10</v>
      </c>
      <c r="T38" s="33">
        <f t="shared" si="16"/>
        <v>10</v>
      </c>
      <c r="U38" s="33">
        <f t="shared" si="17"/>
        <v>10</v>
      </c>
      <c r="V38" s="33">
        <f t="shared" si="18"/>
        <v>10</v>
      </c>
      <c r="W38" s="33">
        <f t="shared" si="19"/>
        <v>10</v>
      </c>
      <c r="X38" s="33">
        <f t="shared" si="20"/>
        <v>10</v>
      </c>
      <c r="Y38" s="33">
        <f t="shared" si="21"/>
        <v>10</v>
      </c>
      <c r="Z38" s="33">
        <f t="shared" si="22"/>
        <v>10</v>
      </c>
      <c r="AA38" s="33">
        <f t="shared" si="23"/>
        <v>10</v>
      </c>
    </row>
    <row r="39" spans="3:27" ht="15">
      <c r="C39" s="32" t="s">
        <v>499</v>
      </c>
      <c r="D39" s="33">
        <f t="shared" si="0"/>
        <v>10</v>
      </c>
      <c r="E39" s="33">
        <f t="shared" si="1"/>
        <v>10</v>
      </c>
      <c r="F39" s="33">
        <f t="shared" si="2"/>
        <v>10</v>
      </c>
      <c r="G39" s="33">
        <f t="shared" si="3"/>
        <v>10</v>
      </c>
      <c r="H39" s="33">
        <f t="shared" si="4"/>
        <v>10</v>
      </c>
      <c r="I39" s="33">
        <f t="shared" si="5"/>
        <v>10</v>
      </c>
      <c r="J39" s="33">
        <f t="shared" si="6"/>
        <v>10</v>
      </c>
      <c r="K39" s="33">
        <f t="shared" si="7"/>
        <v>10</v>
      </c>
      <c r="L39" s="33">
        <f t="shared" si="8"/>
        <v>10</v>
      </c>
      <c r="M39" s="33">
        <f t="shared" si="9"/>
        <v>10</v>
      </c>
      <c r="N39" s="33">
        <f t="shared" si="10"/>
        <v>10</v>
      </c>
      <c r="O39" s="33">
        <f t="shared" si="11"/>
        <v>10</v>
      </c>
      <c r="P39" s="33">
        <f t="shared" si="12"/>
        <v>10</v>
      </c>
      <c r="Q39" s="33">
        <f t="shared" si="13"/>
        <v>10</v>
      </c>
      <c r="R39" s="33">
        <f t="shared" si="14"/>
        <v>10</v>
      </c>
      <c r="S39" s="33">
        <f t="shared" si="15"/>
        <v>10</v>
      </c>
      <c r="T39" s="33">
        <f t="shared" si="16"/>
        <v>10</v>
      </c>
      <c r="U39" s="33">
        <f t="shared" si="17"/>
        <v>10</v>
      </c>
      <c r="V39" s="33">
        <f t="shared" si="18"/>
        <v>10</v>
      </c>
      <c r="W39" s="33">
        <f t="shared" si="19"/>
        <v>10</v>
      </c>
      <c r="X39" s="33">
        <f t="shared" si="20"/>
        <v>10</v>
      </c>
      <c r="Y39" s="33">
        <f t="shared" si="21"/>
        <v>10</v>
      </c>
      <c r="Z39" s="33">
        <f t="shared" si="22"/>
        <v>10</v>
      </c>
      <c r="AA39" s="33">
        <f t="shared" si="23"/>
        <v>10</v>
      </c>
    </row>
    <row r="40" spans="3:27" ht="15">
      <c r="C40" s="32" t="s">
        <v>500</v>
      </c>
      <c r="D40" s="33">
        <f t="shared" si="0"/>
        <v>10</v>
      </c>
      <c r="E40" s="33">
        <f t="shared" si="1"/>
        <v>10</v>
      </c>
      <c r="F40" s="33">
        <f t="shared" si="2"/>
        <v>10</v>
      </c>
      <c r="G40" s="33">
        <f t="shared" si="3"/>
        <v>10</v>
      </c>
      <c r="H40" s="33">
        <f t="shared" si="4"/>
        <v>10</v>
      </c>
      <c r="I40" s="33">
        <f t="shared" si="5"/>
        <v>10</v>
      </c>
      <c r="J40" s="33">
        <f t="shared" si="6"/>
        <v>10</v>
      </c>
      <c r="K40" s="33">
        <f t="shared" si="7"/>
        <v>10</v>
      </c>
      <c r="L40" s="33">
        <f t="shared" si="8"/>
        <v>10</v>
      </c>
      <c r="M40" s="33">
        <f t="shared" si="9"/>
        <v>10</v>
      </c>
      <c r="N40" s="33">
        <f t="shared" si="10"/>
        <v>10</v>
      </c>
      <c r="O40" s="33">
        <f t="shared" si="11"/>
        <v>10</v>
      </c>
      <c r="P40" s="33">
        <f t="shared" si="12"/>
        <v>10</v>
      </c>
      <c r="Q40" s="33">
        <f t="shared" si="13"/>
        <v>10</v>
      </c>
      <c r="R40" s="33">
        <f t="shared" si="14"/>
        <v>10</v>
      </c>
      <c r="S40" s="33">
        <f t="shared" si="15"/>
        <v>10</v>
      </c>
      <c r="T40" s="33">
        <f t="shared" si="16"/>
        <v>10</v>
      </c>
      <c r="U40" s="33">
        <f t="shared" si="17"/>
        <v>10</v>
      </c>
      <c r="V40" s="33">
        <f t="shared" si="18"/>
        <v>10</v>
      </c>
      <c r="W40" s="33">
        <f t="shared" si="19"/>
        <v>10</v>
      </c>
      <c r="X40" s="33">
        <f t="shared" si="20"/>
        <v>10</v>
      </c>
      <c r="Y40" s="33">
        <f t="shared" si="21"/>
        <v>10</v>
      </c>
      <c r="Z40" s="33">
        <f t="shared" si="22"/>
        <v>10</v>
      </c>
      <c r="AA40" s="33">
        <f t="shared" si="23"/>
        <v>10</v>
      </c>
    </row>
    <row r="41" spans="3:27" ht="15">
      <c r="C41" s="32" t="s">
        <v>501</v>
      </c>
      <c r="D41" s="33">
        <f t="shared" si="0"/>
        <v>10</v>
      </c>
      <c r="E41" s="33">
        <f t="shared" si="1"/>
        <v>10</v>
      </c>
      <c r="F41" s="33">
        <f t="shared" si="2"/>
        <v>10</v>
      </c>
      <c r="G41" s="33">
        <f t="shared" si="3"/>
        <v>10</v>
      </c>
      <c r="H41" s="33">
        <f t="shared" si="4"/>
        <v>10</v>
      </c>
      <c r="I41" s="33">
        <f t="shared" si="5"/>
        <v>10</v>
      </c>
      <c r="J41" s="33">
        <f t="shared" si="6"/>
        <v>10</v>
      </c>
      <c r="K41" s="33">
        <f t="shared" si="7"/>
        <v>10</v>
      </c>
      <c r="L41" s="33">
        <f t="shared" si="8"/>
        <v>10</v>
      </c>
      <c r="M41" s="33">
        <f t="shared" si="9"/>
        <v>10</v>
      </c>
      <c r="N41" s="33">
        <f t="shared" si="10"/>
        <v>10</v>
      </c>
      <c r="O41" s="33">
        <f t="shared" si="11"/>
        <v>10</v>
      </c>
      <c r="P41" s="33">
        <f t="shared" si="12"/>
        <v>10</v>
      </c>
      <c r="Q41" s="33">
        <f t="shared" si="13"/>
        <v>10</v>
      </c>
      <c r="R41" s="33">
        <f t="shared" si="14"/>
        <v>10</v>
      </c>
      <c r="S41" s="33">
        <f t="shared" si="15"/>
        <v>10</v>
      </c>
      <c r="T41" s="33">
        <f t="shared" si="16"/>
        <v>10</v>
      </c>
      <c r="U41" s="33">
        <f t="shared" si="17"/>
        <v>10</v>
      </c>
      <c r="V41" s="33">
        <f t="shared" si="18"/>
        <v>10</v>
      </c>
      <c r="W41" s="33">
        <f t="shared" si="19"/>
        <v>10</v>
      </c>
      <c r="X41" s="33">
        <f t="shared" si="20"/>
        <v>10</v>
      </c>
      <c r="Y41" s="33">
        <f t="shared" si="21"/>
        <v>10</v>
      </c>
      <c r="Z41" s="33">
        <f t="shared" si="22"/>
        <v>10</v>
      </c>
      <c r="AA41" s="33">
        <f t="shared" si="23"/>
        <v>10</v>
      </c>
    </row>
    <row r="42" spans="3:27" ht="15">
      <c r="C42" s="32" t="s">
        <v>502</v>
      </c>
      <c r="D42" s="33">
        <f>+$D$23-D21</f>
        <v>10</v>
      </c>
      <c r="E42" s="33">
        <f>+$E$23-E21</f>
        <v>10</v>
      </c>
      <c r="F42" s="33">
        <f t="shared" si="2"/>
        <v>10</v>
      </c>
      <c r="G42" s="33">
        <f t="shared" si="3"/>
        <v>10</v>
      </c>
      <c r="H42" s="33">
        <f t="shared" si="4"/>
        <v>10</v>
      </c>
      <c r="I42" s="33">
        <f t="shared" si="5"/>
        <v>10</v>
      </c>
      <c r="J42" s="33">
        <f t="shared" si="6"/>
        <v>10</v>
      </c>
      <c r="K42" s="33">
        <f t="shared" si="7"/>
        <v>10</v>
      </c>
      <c r="L42" s="33">
        <f t="shared" si="8"/>
        <v>10</v>
      </c>
      <c r="M42" s="33">
        <f t="shared" si="9"/>
        <v>10</v>
      </c>
      <c r="N42" s="33">
        <f t="shared" si="10"/>
        <v>10</v>
      </c>
      <c r="O42" s="33">
        <f t="shared" si="11"/>
        <v>10</v>
      </c>
      <c r="P42" s="33">
        <f t="shared" si="12"/>
        <v>10</v>
      </c>
      <c r="Q42" s="33">
        <f t="shared" si="13"/>
        <v>10</v>
      </c>
      <c r="R42" s="33">
        <f t="shared" si="14"/>
        <v>10</v>
      </c>
      <c r="S42" s="33">
        <f t="shared" si="15"/>
        <v>10</v>
      </c>
      <c r="T42" s="33">
        <f t="shared" si="16"/>
        <v>10</v>
      </c>
      <c r="U42" s="33">
        <f t="shared" si="17"/>
        <v>10</v>
      </c>
      <c r="V42" s="33">
        <f t="shared" si="18"/>
        <v>10</v>
      </c>
      <c r="W42" s="33">
        <f t="shared" si="19"/>
        <v>10</v>
      </c>
      <c r="X42" s="33">
        <f t="shared" si="20"/>
        <v>10</v>
      </c>
      <c r="Y42" s="33">
        <f t="shared" si="21"/>
        <v>10</v>
      </c>
      <c r="Z42" s="33">
        <f t="shared" si="22"/>
        <v>10</v>
      </c>
      <c r="AA42" s="33">
        <f t="shared" si="23"/>
        <v>10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 topLeftCell="A1">
      <selection activeCell="B14" sqref="B14"/>
    </sheetView>
  </sheetViews>
  <sheetFormatPr defaultColWidth="11.421875" defaultRowHeight="15"/>
  <cols>
    <col min="1" max="1" width="22.28125" style="0" bestFit="1" customWidth="1"/>
    <col min="2" max="2" width="19.421875" style="0" customWidth="1"/>
  </cols>
  <sheetData>
    <row r="1" spans="1:2" ht="15">
      <c r="A1" s="27" t="s">
        <v>0</v>
      </c>
      <c r="B1" t="s">
        <v>503</v>
      </c>
    </row>
    <row r="2" spans="1:2" ht="15">
      <c r="A2" s="27" t="s">
        <v>1</v>
      </c>
      <c r="B2" t="s">
        <v>7</v>
      </c>
    </row>
    <row r="4" spans="1:2" ht="15">
      <c r="A4" s="27" t="s">
        <v>268</v>
      </c>
      <c r="B4" t="s">
        <v>504</v>
      </c>
    </row>
    <row r="5" spans="1:4" ht="15">
      <c r="A5" s="28" t="s">
        <v>465</v>
      </c>
      <c r="B5">
        <v>10</v>
      </c>
      <c r="D5">
        <f>+MAX(B5:B20)</f>
        <v>10</v>
      </c>
    </row>
    <row r="6" spans="1:2" ht="15">
      <c r="A6" s="28" t="s">
        <v>466</v>
      </c>
      <c r="B6">
        <v>10</v>
      </c>
    </row>
    <row r="7" spans="1:2" ht="15">
      <c r="A7" s="28" t="s">
        <v>467</v>
      </c>
      <c r="B7">
        <v>10</v>
      </c>
    </row>
    <row r="8" spans="1:2" ht="15">
      <c r="A8" s="28" t="s">
        <v>468</v>
      </c>
      <c r="B8">
        <v>10</v>
      </c>
    </row>
    <row r="9" spans="1:2" ht="15">
      <c r="A9" s="28" t="s">
        <v>469</v>
      </c>
      <c r="B9">
        <v>10</v>
      </c>
    </row>
    <row r="10" spans="1:2" ht="15">
      <c r="A10" s="28" t="s">
        <v>470</v>
      </c>
      <c r="B10">
        <v>10</v>
      </c>
    </row>
    <row r="11" spans="1:2" ht="15">
      <c r="A11" s="28" t="s">
        <v>471</v>
      </c>
      <c r="B11">
        <v>10</v>
      </c>
    </row>
    <row r="12" spans="1:2" ht="15">
      <c r="A12" s="28" t="s">
        <v>472</v>
      </c>
      <c r="B12">
        <v>10</v>
      </c>
    </row>
    <row r="13" spans="1:2" ht="15">
      <c r="A13" s="28" t="s">
        <v>473</v>
      </c>
      <c r="B13">
        <v>8</v>
      </c>
    </row>
    <row r="14" spans="1:2" ht="15">
      <c r="A14" s="28" t="s">
        <v>474</v>
      </c>
      <c r="B14">
        <v>10</v>
      </c>
    </row>
    <row r="15" spans="1:2" ht="15">
      <c r="A15" s="28" t="s">
        <v>475</v>
      </c>
      <c r="B15">
        <v>10</v>
      </c>
    </row>
    <row r="16" spans="1:2" ht="15">
      <c r="A16" s="28" t="s">
        <v>476</v>
      </c>
      <c r="B16">
        <v>10</v>
      </c>
    </row>
    <row r="17" spans="1:2" ht="15">
      <c r="A17" s="28" t="s">
        <v>477</v>
      </c>
      <c r="B17">
        <v>10</v>
      </c>
    </row>
    <row r="18" spans="1:2" ht="15">
      <c r="A18" s="28" t="s">
        <v>478</v>
      </c>
      <c r="B18">
        <v>10</v>
      </c>
    </row>
    <row r="19" spans="1:2" ht="15">
      <c r="A19" s="28" t="s">
        <v>479</v>
      </c>
      <c r="B19">
        <v>10</v>
      </c>
    </row>
    <row r="20" spans="1:2" ht="15">
      <c r="A20" s="28" t="s">
        <v>505</v>
      </c>
      <c r="B20">
        <v>10</v>
      </c>
    </row>
    <row r="21" spans="1:2" ht="15">
      <c r="A21" s="28" t="s">
        <v>287</v>
      </c>
      <c r="B21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8"/>
  <sheetViews>
    <sheetView workbookViewId="0" topLeftCell="A1">
      <selection activeCell="A4" sqref="A4:A20"/>
    </sheetView>
  </sheetViews>
  <sheetFormatPr defaultColWidth="11.421875" defaultRowHeight="15"/>
  <cols>
    <col min="1" max="1" width="22.28125" style="0" bestFit="1" customWidth="1"/>
    <col min="2" max="2" width="16.421875" style="0" bestFit="1" customWidth="1"/>
  </cols>
  <sheetData>
    <row r="1" spans="1:2" ht="15">
      <c r="A1" s="27" t="s">
        <v>268</v>
      </c>
      <c r="B1" t="s">
        <v>504</v>
      </c>
    </row>
    <row r="2" spans="1:2" ht="15">
      <c r="A2" s="28" t="s">
        <v>465</v>
      </c>
      <c r="B2">
        <v>10</v>
      </c>
    </row>
    <row r="3" spans="1:2" ht="15">
      <c r="A3" s="28" t="s">
        <v>466</v>
      </c>
      <c r="B3">
        <v>10</v>
      </c>
    </row>
    <row r="4" spans="1:2" ht="15">
      <c r="A4" s="28" t="s">
        <v>467</v>
      </c>
      <c r="B4">
        <v>10</v>
      </c>
    </row>
    <row r="5" spans="1:2" ht="15">
      <c r="A5" s="28" t="s">
        <v>468</v>
      </c>
      <c r="B5">
        <v>10</v>
      </c>
    </row>
    <row r="6" spans="1:2" ht="15">
      <c r="A6" s="28" t="s">
        <v>469</v>
      </c>
      <c r="B6">
        <v>10</v>
      </c>
    </row>
    <row r="7" spans="1:2" ht="15">
      <c r="A7" s="28" t="s">
        <v>470</v>
      </c>
      <c r="B7">
        <v>10</v>
      </c>
    </row>
    <row r="8" spans="1:2" ht="15">
      <c r="A8" s="28" t="s">
        <v>471</v>
      </c>
      <c r="B8">
        <v>10</v>
      </c>
    </row>
    <row r="9" spans="1:2" ht="15">
      <c r="A9" s="28" t="s">
        <v>472</v>
      </c>
      <c r="B9">
        <v>10</v>
      </c>
    </row>
    <row r="10" spans="1:2" ht="15">
      <c r="A10" s="28" t="s">
        <v>473</v>
      </c>
      <c r="B10">
        <v>8</v>
      </c>
    </row>
    <row r="11" spans="1:2" ht="15">
      <c r="A11" s="28" t="s">
        <v>474</v>
      </c>
      <c r="B11">
        <v>10</v>
      </c>
    </row>
    <row r="12" spans="1:2" ht="15">
      <c r="A12" s="28" t="s">
        <v>475</v>
      </c>
      <c r="B12">
        <v>10</v>
      </c>
    </row>
    <row r="13" spans="1:2" ht="15">
      <c r="A13" s="28" t="s">
        <v>476</v>
      </c>
      <c r="B13">
        <v>10</v>
      </c>
    </row>
    <row r="14" spans="1:2" ht="15">
      <c r="A14" s="28" t="s">
        <v>477</v>
      </c>
      <c r="B14">
        <v>10</v>
      </c>
    </row>
    <row r="15" spans="1:2" ht="15">
      <c r="A15" s="28" t="s">
        <v>478</v>
      </c>
      <c r="B15">
        <v>10</v>
      </c>
    </row>
    <row r="16" spans="1:2" ht="15">
      <c r="A16" s="28" t="s">
        <v>479</v>
      </c>
      <c r="B16">
        <v>10</v>
      </c>
    </row>
    <row r="17" spans="1:2" ht="15">
      <c r="A17" s="28" t="s">
        <v>505</v>
      </c>
      <c r="B17">
        <v>10</v>
      </c>
    </row>
    <row r="18" spans="1:2" ht="15">
      <c r="A18" s="28" t="s">
        <v>287</v>
      </c>
      <c r="B18">
        <v>158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182"/>
  <sheetViews>
    <sheetView workbookViewId="0" topLeftCell="A151">
      <selection activeCell="A2" sqref="A2"/>
    </sheetView>
  </sheetViews>
  <sheetFormatPr defaultColWidth="11.421875" defaultRowHeight="15"/>
  <sheetData>
    <row r="1" spans="2:3" ht="15">
      <c r="B1" t="s">
        <v>506</v>
      </c>
      <c r="C1" t="s">
        <v>507</v>
      </c>
    </row>
    <row r="2" spans="2:3" ht="15">
      <c r="B2" s="3">
        <v>44571</v>
      </c>
      <c r="C2" t="s">
        <v>262</v>
      </c>
    </row>
    <row r="3" spans="2:3" ht="15">
      <c r="B3" s="3">
        <v>44572</v>
      </c>
      <c r="C3" t="s">
        <v>263</v>
      </c>
    </row>
    <row r="4" spans="2:3" ht="15">
      <c r="B4" s="3">
        <v>44573</v>
      </c>
      <c r="C4" t="s">
        <v>264</v>
      </c>
    </row>
    <row r="5" spans="2:3" ht="15">
      <c r="B5" s="3">
        <v>44574</v>
      </c>
      <c r="C5" t="s">
        <v>265</v>
      </c>
    </row>
    <row r="6" spans="2:3" ht="15">
      <c r="B6" s="3">
        <v>44575</v>
      </c>
      <c r="C6" t="s">
        <v>266</v>
      </c>
    </row>
    <row r="7" spans="2:3" ht="15">
      <c r="B7" s="3">
        <v>44576</v>
      </c>
      <c r="C7" t="s">
        <v>267</v>
      </c>
    </row>
    <row r="8" spans="2:3" ht="15">
      <c r="B8" s="3">
        <v>44577</v>
      </c>
      <c r="C8" t="s">
        <v>508</v>
      </c>
    </row>
    <row r="9" spans="2:3" ht="15">
      <c r="B9" s="3">
        <v>44578</v>
      </c>
      <c r="C9" t="s">
        <v>262</v>
      </c>
    </row>
    <row r="10" spans="2:3" ht="15">
      <c r="B10" s="3">
        <v>44579</v>
      </c>
      <c r="C10" t="s">
        <v>263</v>
      </c>
    </row>
    <row r="11" spans="2:3" ht="15">
      <c r="B11" s="3">
        <v>44580</v>
      </c>
      <c r="C11" t="s">
        <v>264</v>
      </c>
    </row>
    <row r="12" spans="2:3" ht="15">
      <c r="B12" s="3">
        <v>44581</v>
      </c>
      <c r="C12" t="s">
        <v>265</v>
      </c>
    </row>
    <row r="13" spans="2:3" ht="15">
      <c r="B13" s="3">
        <v>44582</v>
      </c>
      <c r="C13" t="s">
        <v>266</v>
      </c>
    </row>
    <row r="14" spans="2:3" ht="15">
      <c r="B14" s="3">
        <v>44583</v>
      </c>
      <c r="C14" t="s">
        <v>267</v>
      </c>
    </row>
    <row r="15" spans="2:3" ht="15">
      <c r="B15" s="3">
        <v>44584</v>
      </c>
      <c r="C15" t="s">
        <v>508</v>
      </c>
    </row>
    <row r="16" spans="2:3" ht="15">
      <c r="B16" s="3">
        <v>44585</v>
      </c>
      <c r="C16" t="s">
        <v>262</v>
      </c>
    </row>
    <row r="17" spans="2:3" ht="15">
      <c r="B17" s="3">
        <v>44586</v>
      </c>
      <c r="C17" t="s">
        <v>263</v>
      </c>
    </row>
    <row r="18" spans="2:3" ht="15">
      <c r="B18" s="3">
        <v>44587</v>
      </c>
      <c r="C18" t="s">
        <v>264</v>
      </c>
    </row>
    <row r="19" spans="2:3" ht="15">
      <c r="B19" s="3">
        <v>44588</v>
      </c>
      <c r="C19" t="s">
        <v>265</v>
      </c>
    </row>
    <row r="20" spans="2:3" ht="15">
      <c r="B20" s="3">
        <v>44589</v>
      </c>
      <c r="C20" t="s">
        <v>266</v>
      </c>
    </row>
    <row r="21" spans="2:3" ht="15">
      <c r="B21" s="3">
        <v>44590</v>
      </c>
      <c r="C21" t="s">
        <v>267</v>
      </c>
    </row>
    <row r="22" spans="2:3" ht="15">
      <c r="B22" s="3">
        <v>44591</v>
      </c>
      <c r="C22" t="s">
        <v>508</v>
      </c>
    </row>
    <row r="23" spans="2:3" ht="15">
      <c r="B23" s="3">
        <v>44592</v>
      </c>
      <c r="C23" t="s">
        <v>262</v>
      </c>
    </row>
    <row r="24" spans="2:3" ht="15">
      <c r="B24" s="3">
        <v>44593</v>
      </c>
      <c r="C24" t="s">
        <v>263</v>
      </c>
    </row>
    <row r="25" spans="2:3" ht="15">
      <c r="B25" s="3">
        <v>44594</v>
      </c>
      <c r="C25" t="s">
        <v>264</v>
      </c>
    </row>
    <row r="26" spans="2:3" ht="15">
      <c r="B26" s="3">
        <v>44595</v>
      </c>
      <c r="C26" t="s">
        <v>265</v>
      </c>
    </row>
    <row r="27" spans="2:3" ht="15">
      <c r="B27" s="3">
        <v>44596</v>
      </c>
      <c r="C27" t="s">
        <v>266</v>
      </c>
    </row>
    <row r="28" spans="2:3" ht="15">
      <c r="B28" s="3">
        <v>44597</v>
      </c>
      <c r="C28" t="s">
        <v>267</v>
      </c>
    </row>
    <row r="29" spans="2:3" ht="15">
      <c r="B29" s="3">
        <v>44598</v>
      </c>
      <c r="C29" t="s">
        <v>508</v>
      </c>
    </row>
    <row r="30" spans="2:3" ht="15">
      <c r="B30" s="3">
        <v>44599</v>
      </c>
      <c r="C30" t="s">
        <v>262</v>
      </c>
    </row>
    <row r="31" spans="2:3" ht="15">
      <c r="B31" s="3">
        <v>44600</v>
      </c>
      <c r="C31" t="s">
        <v>263</v>
      </c>
    </row>
    <row r="32" spans="2:3" ht="15">
      <c r="B32" s="3">
        <v>44601</v>
      </c>
      <c r="C32" t="s">
        <v>264</v>
      </c>
    </row>
    <row r="33" spans="2:3" ht="15">
      <c r="B33" s="3">
        <v>44602</v>
      </c>
      <c r="C33" t="s">
        <v>265</v>
      </c>
    </row>
    <row r="34" spans="2:3" ht="15">
      <c r="B34" s="3">
        <v>44603</v>
      </c>
      <c r="C34" t="s">
        <v>266</v>
      </c>
    </row>
    <row r="35" spans="2:3" ht="15">
      <c r="B35" s="3">
        <v>44604</v>
      </c>
      <c r="C35" t="s">
        <v>267</v>
      </c>
    </row>
    <row r="36" spans="2:3" ht="15">
      <c r="B36" s="3">
        <v>44605</v>
      </c>
      <c r="C36" t="s">
        <v>508</v>
      </c>
    </row>
    <row r="37" spans="2:3" ht="15">
      <c r="B37" s="3">
        <v>44606</v>
      </c>
      <c r="C37" t="s">
        <v>262</v>
      </c>
    </row>
    <row r="38" spans="2:3" ht="15">
      <c r="B38" s="3">
        <v>44607</v>
      </c>
      <c r="C38" t="s">
        <v>263</v>
      </c>
    </row>
    <row r="39" spans="2:3" ht="15">
      <c r="B39" s="3">
        <v>44608</v>
      </c>
      <c r="C39" t="s">
        <v>264</v>
      </c>
    </row>
    <row r="40" spans="2:3" ht="15">
      <c r="B40" s="3">
        <v>44609</v>
      </c>
      <c r="C40" t="s">
        <v>265</v>
      </c>
    </row>
    <row r="41" spans="2:3" ht="15">
      <c r="B41" s="3">
        <v>44610</v>
      </c>
      <c r="C41" t="s">
        <v>266</v>
      </c>
    </row>
    <row r="42" spans="2:3" ht="15">
      <c r="B42" s="3">
        <v>44611</v>
      </c>
      <c r="C42" t="s">
        <v>267</v>
      </c>
    </row>
    <row r="43" spans="2:3" ht="15">
      <c r="B43" s="3">
        <v>44612</v>
      </c>
      <c r="C43" t="s">
        <v>508</v>
      </c>
    </row>
    <row r="44" spans="2:3" ht="15">
      <c r="B44" s="3">
        <v>44613</v>
      </c>
      <c r="C44" t="s">
        <v>262</v>
      </c>
    </row>
    <row r="45" spans="2:3" ht="15">
      <c r="B45" s="3">
        <v>44614</v>
      </c>
      <c r="C45" t="s">
        <v>263</v>
      </c>
    </row>
    <row r="46" spans="2:3" ht="15">
      <c r="B46" s="3">
        <v>44615</v>
      </c>
      <c r="C46" t="s">
        <v>264</v>
      </c>
    </row>
    <row r="47" spans="2:3" ht="15">
      <c r="B47" s="3">
        <v>44616</v>
      </c>
      <c r="C47" t="s">
        <v>265</v>
      </c>
    </row>
    <row r="48" spans="2:3" ht="15">
      <c r="B48" s="3">
        <v>44617</v>
      </c>
      <c r="C48" t="s">
        <v>266</v>
      </c>
    </row>
    <row r="49" spans="2:3" ht="15">
      <c r="B49" s="3">
        <v>44618</v>
      </c>
      <c r="C49" t="s">
        <v>267</v>
      </c>
    </row>
    <row r="50" spans="2:3" ht="15">
      <c r="B50" s="3">
        <v>44619</v>
      </c>
      <c r="C50" t="s">
        <v>508</v>
      </c>
    </row>
    <row r="51" spans="2:3" ht="15">
      <c r="B51" s="3">
        <v>44620</v>
      </c>
      <c r="C51" t="s">
        <v>262</v>
      </c>
    </row>
    <row r="52" spans="2:3" ht="15">
      <c r="B52" s="3">
        <v>44621</v>
      </c>
      <c r="C52" t="s">
        <v>263</v>
      </c>
    </row>
    <row r="53" spans="2:3" ht="15">
      <c r="B53" s="3">
        <v>44622</v>
      </c>
      <c r="C53" t="s">
        <v>264</v>
      </c>
    </row>
    <row r="54" spans="2:3" ht="15">
      <c r="B54" s="3">
        <v>44623</v>
      </c>
      <c r="C54" t="s">
        <v>265</v>
      </c>
    </row>
    <row r="55" spans="2:3" ht="15">
      <c r="B55" s="3">
        <v>44624</v>
      </c>
      <c r="C55" t="s">
        <v>266</v>
      </c>
    </row>
    <row r="56" spans="2:3" ht="15">
      <c r="B56" s="3">
        <v>44625</v>
      </c>
      <c r="C56" t="s">
        <v>267</v>
      </c>
    </row>
    <row r="57" spans="2:3" ht="15">
      <c r="B57" s="3">
        <v>44626</v>
      </c>
      <c r="C57" t="s">
        <v>508</v>
      </c>
    </row>
    <row r="58" spans="2:3" ht="15">
      <c r="B58" s="3">
        <v>44627</v>
      </c>
      <c r="C58" t="s">
        <v>262</v>
      </c>
    </row>
    <row r="59" spans="2:3" ht="15">
      <c r="B59" s="3">
        <v>44628</v>
      </c>
      <c r="C59" t="s">
        <v>263</v>
      </c>
    </row>
    <row r="60" spans="2:3" ht="15">
      <c r="B60" s="3">
        <v>44629</v>
      </c>
      <c r="C60" t="s">
        <v>264</v>
      </c>
    </row>
    <row r="61" spans="2:3" ht="15">
      <c r="B61" s="3">
        <v>44630</v>
      </c>
      <c r="C61" t="s">
        <v>265</v>
      </c>
    </row>
    <row r="62" spans="2:3" ht="15">
      <c r="B62" s="3">
        <v>44631</v>
      </c>
      <c r="C62" t="s">
        <v>266</v>
      </c>
    </row>
    <row r="63" spans="2:3" ht="15">
      <c r="B63" s="3">
        <v>44632</v>
      </c>
      <c r="C63" t="s">
        <v>267</v>
      </c>
    </row>
    <row r="64" spans="2:3" ht="15">
      <c r="B64" s="3">
        <v>44633</v>
      </c>
      <c r="C64" t="s">
        <v>508</v>
      </c>
    </row>
    <row r="65" spans="2:3" ht="15">
      <c r="B65" s="3">
        <v>44634</v>
      </c>
      <c r="C65" t="s">
        <v>262</v>
      </c>
    </row>
    <row r="66" spans="2:3" ht="15">
      <c r="B66" s="3">
        <v>44635</v>
      </c>
      <c r="C66" t="s">
        <v>263</v>
      </c>
    </row>
    <row r="67" spans="2:3" ht="15">
      <c r="B67" s="3">
        <v>44636</v>
      </c>
      <c r="C67" t="s">
        <v>264</v>
      </c>
    </row>
    <row r="68" spans="2:3" ht="15">
      <c r="B68" s="3">
        <v>44637</v>
      </c>
      <c r="C68" t="s">
        <v>265</v>
      </c>
    </row>
    <row r="69" spans="2:3" ht="15">
      <c r="B69" s="3">
        <v>44638</v>
      </c>
      <c r="C69" t="s">
        <v>266</v>
      </c>
    </row>
    <row r="70" spans="2:3" ht="15">
      <c r="B70" s="3">
        <v>44639</v>
      </c>
      <c r="C70" t="s">
        <v>267</v>
      </c>
    </row>
    <row r="71" spans="2:3" ht="15">
      <c r="B71" s="3">
        <v>44640</v>
      </c>
      <c r="C71" t="s">
        <v>508</v>
      </c>
    </row>
    <row r="72" spans="2:3" ht="15">
      <c r="B72" s="3">
        <v>44641</v>
      </c>
      <c r="C72" t="s">
        <v>262</v>
      </c>
    </row>
    <row r="73" spans="2:3" ht="15">
      <c r="B73" s="3">
        <v>44642</v>
      </c>
      <c r="C73" t="s">
        <v>263</v>
      </c>
    </row>
    <row r="74" spans="2:3" ht="15">
      <c r="B74" s="3">
        <v>44643</v>
      </c>
      <c r="C74" t="s">
        <v>264</v>
      </c>
    </row>
    <row r="75" spans="2:3" ht="15">
      <c r="B75" s="3">
        <v>44644</v>
      </c>
      <c r="C75" t="s">
        <v>265</v>
      </c>
    </row>
    <row r="76" spans="2:3" ht="15">
      <c r="B76" s="3">
        <v>44645</v>
      </c>
      <c r="C76" t="s">
        <v>266</v>
      </c>
    </row>
    <row r="77" spans="2:3" ht="15">
      <c r="B77" s="3">
        <v>44646</v>
      </c>
      <c r="C77" t="s">
        <v>267</v>
      </c>
    </row>
    <row r="78" spans="2:3" ht="15">
      <c r="B78" s="3">
        <v>44647</v>
      </c>
      <c r="C78" t="s">
        <v>508</v>
      </c>
    </row>
    <row r="79" spans="2:3" ht="15">
      <c r="B79" s="3">
        <v>44648</v>
      </c>
      <c r="C79" t="s">
        <v>262</v>
      </c>
    </row>
    <row r="80" spans="2:3" ht="15">
      <c r="B80" s="3">
        <v>44649</v>
      </c>
      <c r="C80" t="s">
        <v>263</v>
      </c>
    </row>
    <row r="81" spans="2:3" ht="15">
      <c r="B81" s="3">
        <v>44650</v>
      </c>
      <c r="C81" t="s">
        <v>264</v>
      </c>
    </row>
    <row r="82" spans="2:3" ht="15">
      <c r="B82" s="3">
        <v>44651</v>
      </c>
      <c r="C82" t="s">
        <v>265</v>
      </c>
    </row>
    <row r="83" spans="2:3" ht="15">
      <c r="B83" s="3">
        <v>44652</v>
      </c>
      <c r="C83" t="s">
        <v>266</v>
      </c>
    </row>
    <row r="84" spans="2:3" ht="15">
      <c r="B84" s="3">
        <v>44653</v>
      </c>
      <c r="C84" t="s">
        <v>267</v>
      </c>
    </row>
    <row r="85" spans="2:3" ht="15">
      <c r="B85" s="3">
        <v>44654</v>
      </c>
      <c r="C85" t="s">
        <v>508</v>
      </c>
    </row>
    <row r="86" spans="2:3" ht="15">
      <c r="B86" s="3">
        <v>44655</v>
      </c>
      <c r="C86" t="s">
        <v>262</v>
      </c>
    </row>
    <row r="87" spans="2:3" ht="15">
      <c r="B87" s="3">
        <v>44656</v>
      </c>
      <c r="C87" t="s">
        <v>263</v>
      </c>
    </row>
    <row r="88" spans="2:3" ht="15">
      <c r="B88" s="3">
        <v>44657</v>
      </c>
      <c r="C88" t="s">
        <v>264</v>
      </c>
    </row>
    <row r="89" spans="2:3" ht="15">
      <c r="B89" s="3">
        <v>44658</v>
      </c>
      <c r="C89" t="s">
        <v>265</v>
      </c>
    </row>
    <row r="90" spans="2:3" ht="15">
      <c r="B90" s="3">
        <v>44659</v>
      </c>
      <c r="C90" t="s">
        <v>266</v>
      </c>
    </row>
    <row r="91" spans="2:3" ht="15">
      <c r="B91" s="3">
        <v>44660</v>
      </c>
      <c r="C91" t="s">
        <v>267</v>
      </c>
    </row>
    <row r="92" spans="2:3" ht="15">
      <c r="B92" s="3">
        <v>44661</v>
      </c>
      <c r="C92" t="s">
        <v>508</v>
      </c>
    </row>
    <row r="93" spans="2:3" ht="15">
      <c r="B93" s="3">
        <v>44662</v>
      </c>
      <c r="C93" t="s">
        <v>262</v>
      </c>
    </row>
    <row r="94" spans="2:3" ht="15">
      <c r="B94" s="3">
        <v>44663</v>
      </c>
      <c r="C94" t="s">
        <v>263</v>
      </c>
    </row>
    <row r="95" spans="2:3" ht="15">
      <c r="B95" s="3">
        <v>44664</v>
      </c>
      <c r="C95" t="s">
        <v>264</v>
      </c>
    </row>
    <row r="96" spans="2:3" ht="15">
      <c r="B96" s="3">
        <v>44665</v>
      </c>
      <c r="C96" t="s">
        <v>265</v>
      </c>
    </row>
    <row r="97" spans="2:3" ht="15">
      <c r="B97" s="3">
        <v>44666</v>
      </c>
      <c r="C97" t="s">
        <v>266</v>
      </c>
    </row>
    <row r="98" spans="2:3" ht="15">
      <c r="B98" s="3">
        <v>44667</v>
      </c>
      <c r="C98" t="s">
        <v>267</v>
      </c>
    </row>
    <row r="99" spans="2:3" ht="15">
      <c r="B99" s="3">
        <v>44668</v>
      </c>
      <c r="C99" t="s">
        <v>508</v>
      </c>
    </row>
    <row r="100" spans="2:3" ht="15">
      <c r="B100" s="3">
        <v>44669</v>
      </c>
      <c r="C100" t="s">
        <v>262</v>
      </c>
    </row>
    <row r="101" spans="2:3" ht="15">
      <c r="B101" s="3">
        <v>44670</v>
      </c>
      <c r="C101" t="s">
        <v>263</v>
      </c>
    </row>
    <row r="102" spans="2:3" ht="15">
      <c r="B102" s="3">
        <v>44671</v>
      </c>
      <c r="C102" t="s">
        <v>264</v>
      </c>
    </row>
    <row r="103" spans="2:3" ht="15">
      <c r="B103" s="3">
        <v>44672</v>
      </c>
      <c r="C103" t="s">
        <v>265</v>
      </c>
    </row>
    <row r="104" spans="2:3" ht="15">
      <c r="B104" s="3">
        <v>44673</v>
      </c>
      <c r="C104" t="s">
        <v>266</v>
      </c>
    </row>
    <row r="105" spans="2:3" ht="15">
      <c r="B105" s="3">
        <v>44674</v>
      </c>
      <c r="C105" t="s">
        <v>267</v>
      </c>
    </row>
    <row r="106" spans="2:3" ht="15">
      <c r="B106" s="3">
        <v>44675</v>
      </c>
      <c r="C106" t="s">
        <v>508</v>
      </c>
    </row>
    <row r="107" spans="2:3" ht="15">
      <c r="B107" s="3">
        <v>44676</v>
      </c>
      <c r="C107" t="s">
        <v>262</v>
      </c>
    </row>
    <row r="108" spans="2:3" ht="15">
      <c r="B108" s="3">
        <v>44677</v>
      </c>
      <c r="C108" t="s">
        <v>263</v>
      </c>
    </row>
    <row r="109" spans="2:3" ht="15">
      <c r="B109" s="3">
        <v>44678</v>
      </c>
      <c r="C109" t="s">
        <v>264</v>
      </c>
    </row>
    <row r="110" spans="2:3" ht="15">
      <c r="B110" s="3">
        <v>44679</v>
      </c>
      <c r="C110" t="s">
        <v>265</v>
      </c>
    </row>
    <row r="111" spans="2:3" ht="15">
      <c r="B111" s="3">
        <v>44680</v>
      </c>
      <c r="C111" t="s">
        <v>266</v>
      </c>
    </row>
    <row r="112" spans="2:3" ht="15">
      <c r="B112" s="3">
        <v>44681</v>
      </c>
      <c r="C112" t="s">
        <v>267</v>
      </c>
    </row>
    <row r="113" spans="2:3" ht="15">
      <c r="B113" s="3">
        <v>44682</v>
      </c>
      <c r="C113" t="s">
        <v>508</v>
      </c>
    </row>
    <row r="114" spans="2:3" ht="15">
      <c r="B114" s="3">
        <v>44683</v>
      </c>
      <c r="C114" t="s">
        <v>262</v>
      </c>
    </row>
    <row r="115" spans="2:3" ht="15">
      <c r="B115" s="3">
        <v>44684</v>
      </c>
      <c r="C115" t="s">
        <v>263</v>
      </c>
    </row>
    <row r="116" spans="2:3" ht="15">
      <c r="B116" s="3">
        <v>44685</v>
      </c>
      <c r="C116" t="s">
        <v>264</v>
      </c>
    </row>
    <row r="117" spans="2:3" ht="15">
      <c r="B117" s="3">
        <v>44686</v>
      </c>
      <c r="C117" t="s">
        <v>265</v>
      </c>
    </row>
    <row r="118" spans="2:3" ht="15">
      <c r="B118" s="3">
        <v>44687</v>
      </c>
      <c r="C118" t="s">
        <v>266</v>
      </c>
    </row>
    <row r="119" spans="2:3" ht="15">
      <c r="B119" s="3">
        <v>44688</v>
      </c>
      <c r="C119" t="s">
        <v>267</v>
      </c>
    </row>
    <row r="120" spans="2:3" ht="15">
      <c r="B120" s="3">
        <v>44689</v>
      </c>
      <c r="C120" t="s">
        <v>508</v>
      </c>
    </row>
    <row r="121" spans="2:3" ht="15">
      <c r="B121" s="3">
        <v>44690</v>
      </c>
      <c r="C121" t="s">
        <v>262</v>
      </c>
    </row>
    <row r="122" spans="2:3" ht="15">
      <c r="B122" s="3">
        <v>44691</v>
      </c>
      <c r="C122" t="s">
        <v>263</v>
      </c>
    </row>
    <row r="123" spans="2:3" ht="15">
      <c r="B123" s="3">
        <v>44692</v>
      </c>
      <c r="C123" t="s">
        <v>264</v>
      </c>
    </row>
    <row r="124" spans="2:3" ht="15">
      <c r="B124" s="3">
        <v>44693</v>
      </c>
      <c r="C124" t="s">
        <v>265</v>
      </c>
    </row>
    <row r="125" spans="2:3" ht="15">
      <c r="B125" s="3">
        <v>44694</v>
      </c>
      <c r="C125" t="s">
        <v>266</v>
      </c>
    </row>
    <row r="126" spans="2:3" ht="15">
      <c r="B126" s="3">
        <v>44695</v>
      </c>
      <c r="C126" t="s">
        <v>267</v>
      </c>
    </row>
    <row r="127" spans="2:3" ht="15">
      <c r="B127" s="3">
        <v>44696</v>
      </c>
      <c r="C127" t="s">
        <v>508</v>
      </c>
    </row>
    <row r="128" spans="2:3" ht="15">
      <c r="B128" s="3">
        <v>44697</v>
      </c>
      <c r="C128" t="s">
        <v>262</v>
      </c>
    </row>
    <row r="129" spans="2:3" ht="15">
      <c r="B129" s="3">
        <v>44698</v>
      </c>
      <c r="C129" t="s">
        <v>263</v>
      </c>
    </row>
    <row r="130" spans="2:3" ht="15">
      <c r="B130" s="3">
        <v>44699</v>
      </c>
      <c r="C130" t="s">
        <v>264</v>
      </c>
    </row>
    <row r="131" spans="2:3" ht="15">
      <c r="B131" s="3">
        <v>44700</v>
      </c>
      <c r="C131" t="s">
        <v>265</v>
      </c>
    </row>
    <row r="132" spans="2:3" ht="15">
      <c r="B132" s="3">
        <v>44701</v>
      </c>
      <c r="C132" t="s">
        <v>266</v>
      </c>
    </row>
    <row r="133" spans="2:3" ht="15">
      <c r="B133" s="3">
        <v>44702</v>
      </c>
      <c r="C133" t="s">
        <v>267</v>
      </c>
    </row>
    <row r="134" spans="2:3" ht="15">
      <c r="B134" s="3">
        <v>44703</v>
      </c>
      <c r="C134" t="s">
        <v>508</v>
      </c>
    </row>
    <row r="135" spans="2:3" ht="15">
      <c r="B135" s="3">
        <v>44704</v>
      </c>
      <c r="C135" t="s">
        <v>262</v>
      </c>
    </row>
    <row r="136" spans="2:3" ht="15">
      <c r="B136" s="3">
        <v>44705</v>
      </c>
      <c r="C136" t="s">
        <v>263</v>
      </c>
    </row>
    <row r="137" spans="2:3" ht="15">
      <c r="B137" s="3">
        <v>44706</v>
      </c>
      <c r="C137" t="s">
        <v>264</v>
      </c>
    </row>
    <row r="138" spans="2:3" ht="15">
      <c r="B138" s="3">
        <v>44707</v>
      </c>
      <c r="C138" t="s">
        <v>265</v>
      </c>
    </row>
    <row r="139" spans="2:3" ht="15">
      <c r="B139" s="3">
        <v>44708</v>
      </c>
      <c r="C139" t="s">
        <v>266</v>
      </c>
    </row>
    <row r="140" spans="2:3" ht="15">
      <c r="B140" s="3">
        <v>44709</v>
      </c>
      <c r="C140" t="s">
        <v>267</v>
      </c>
    </row>
    <row r="141" spans="2:3" ht="15">
      <c r="B141" s="3">
        <v>44710</v>
      </c>
      <c r="C141" t="s">
        <v>508</v>
      </c>
    </row>
    <row r="142" spans="2:3" ht="15">
      <c r="B142" s="3">
        <v>44711</v>
      </c>
      <c r="C142" t="s">
        <v>262</v>
      </c>
    </row>
    <row r="143" spans="2:3" ht="15">
      <c r="B143" s="3">
        <v>44712</v>
      </c>
      <c r="C143" t="s">
        <v>263</v>
      </c>
    </row>
    <row r="144" spans="2:3" ht="15">
      <c r="B144" s="3">
        <v>44713</v>
      </c>
      <c r="C144" t="s">
        <v>264</v>
      </c>
    </row>
    <row r="145" spans="2:3" ht="15">
      <c r="B145" s="3">
        <v>44714</v>
      </c>
      <c r="C145" t="s">
        <v>265</v>
      </c>
    </row>
    <row r="146" spans="2:3" ht="15">
      <c r="B146" s="3">
        <v>44715</v>
      </c>
      <c r="C146" t="s">
        <v>266</v>
      </c>
    </row>
    <row r="147" spans="2:3" ht="15">
      <c r="B147" s="3">
        <v>44716</v>
      </c>
      <c r="C147" t="s">
        <v>267</v>
      </c>
    </row>
    <row r="148" spans="2:3" ht="15">
      <c r="B148" s="3">
        <v>44717</v>
      </c>
      <c r="C148" t="s">
        <v>508</v>
      </c>
    </row>
    <row r="149" spans="2:3" ht="15">
      <c r="B149" s="3">
        <v>44718</v>
      </c>
      <c r="C149" t="s">
        <v>262</v>
      </c>
    </row>
    <row r="150" spans="2:3" ht="15">
      <c r="B150" s="3">
        <v>44719</v>
      </c>
      <c r="C150" t="s">
        <v>263</v>
      </c>
    </row>
    <row r="151" spans="2:3" ht="15">
      <c r="B151" s="3">
        <v>44720</v>
      </c>
      <c r="C151" t="s">
        <v>264</v>
      </c>
    </row>
    <row r="152" spans="2:3" ht="15">
      <c r="B152" s="3">
        <v>44721</v>
      </c>
      <c r="C152" t="s">
        <v>265</v>
      </c>
    </row>
    <row r="153" spans="2:3" ht="15">
      <c r="B153" s="3">
        <v>44722</v>
      </c>
      <c r="C153" t="s">
        <v>266</v>
      </c>
    </row>
    <row r="154" spans="2:3" ht="15">
      <c r="B154" s="3">
        <v>44723</v>
      </c>
      <c r="C154" t="s">
        <v>267</v>
      </c>
    </row>
    <row r="155" spans="2:3" ht="15">
      <c r="B155" s="3">
        <v>44724</v>
      </c>
      <c r="C155" t="s">
        <v>508</v>
      </c>
    </row>
    <row r="156" spans="2:3" ht="15">
      <c r="B156" s="3">
        <v>44725</v>
      </c>
      <c r="C156" t="s">
        <v>262</v>
      </c>
    </row>
    <row r="157" spans="2:3" ht="15">
      <c r="B157" s="3">
        <v>44726</v>
      </c>
      <c r="C157" t="s">
        <v>263</v>
      </c>
    </row>
    <row r="158" spans="2:3" ht="15">
      <c r="B158" s="3">
        <v>44727</v>
      </c>
      <c r="C158" t="s">
        <v>264</v>
      </c>
    </row>
    <row r="159" spans="2:3" ht="15">
      <c r="B159" s="3">
        <v>44728</v>
      </c>
      <c r="C159" t="s">
        <v>265</v>
      </c>
    </row>
    <row r="160" spans="2:3" ht="15">
      <c r="B160" s="3">
        <v>44729</v>
      </c>
      <c r="C160" t="s">
        <v>266</v>
      </c>
    </row>
    <row r="161" spans="2:3" ht="15">
      <c r="B161" s="3">
        <v>44730</v>
      </c>
      <c r="C161" t="s">
        <v>267</v>
      </c>
    </row>
    <row r="162" spans="2:3" ht="15">
      <c r="B162" s="3">
        <v>44731</v>
      </c>
      <c r="C162" t="s">
        <v>508</v>
      </c>
    </row>
    <row r="163" spans="2:3" ht="15">
      <c r="B163" s="3">
        <v>44732</v>
      </c>
      <c r="C163" t="s">
        <v>262</v>
      </c>
    </row>
    <row r="164" spans="2:3" ht="15">
      <c r="B164" s="3">
        <v>44733</v>
      </c>
      <c r="C164" t="s">
        <v>263</v>
      </c>
    </row>
    <row r="165" spans="2:3" ht="15">
      <c r="B165" s="3">
        <v>44734</v>
      </c>
      <c r="C165" t="s">
        <v>264</v>
      </c>
    </row>
    <row r="166" spans="2:3" ht="15">
      <c r="B166" s="3">
        <v>44735</v>
      </c>
      <c r="C166" t="s">
        <v>265</v>
      </c>
    </row>
    <row r="167" spans="2:3" ht="15">
      <c r="B167" s="3">
        <v>44736</v>
      </c>
      <c r="C167" t="s">
        <v>266</v>
      </c>
    </row>
    <row r="168" spans="2:3" ht="15">
      <c r="B168" s="3">
        <v>44737</v>
      </c>
      <c r="C168" t="s">
        <v>267</v>
      </c>
    </row>
    <row r="169" spans="2:3" ht="15">
      <c r="B169" s="3">
        <v>44738</v>
      </c>
      <c r="C169" t="s">
        <v>508</v>
      </c>
    </row>
    <row r="170" spans="2:3" ht="15">
      <c r="B170" s="3">
        <v>44739</v>
      </c>
      <c r="C170" t="s">
        <v>262</v>
      </c>
    </row>
    <row r="171" spans="2:3" ht="15">
      <c r="B171" s="3">
        <v>44740</v>
      </c>
      <c r="C171" t="s">
        <v>263</v>
      </c>
    </row>
    <row r="172" spans="2:3" ht="15">
      <c r="B172" s="3">
        <v>44741</v>
      </c>
      <c r="C172" t="s">
        <v>264</v>
      </c>
    </row>
    <row r="173" spans="2:3" ht="15">
      <c r="B173" s="3">
        <v>44742</v>
      </c>
      <c r="C173" t="s">
        <v>265</v>
      </c>
    </row>
    <row r="174" spans="2:3" ht="15">
      <c r="B174" s="3">
        <v>44743</v>
      </c>
      <c r="C174" t="s">
        <v>266</v>
      </c>
    </row>
    <row r="175" spans="2:3" ht="15">
      <c r="B175" s="3">
        <v>44744</v>
      </c>
      <c r="C175" t="s">
        <v>267</v>
      </c>
    </row>
    <row r="176" spans="2:3" ht="15">
      <c r="B176" s="3">
        <v>44745</v>
      </c>
      <c r="C176" t="s">
        <v>508</v>
      </c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</sheetData>
  <autoFilter ref="B1:C177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0"/>
  <sheetViews>
    <sheetView workbookViewId="0" topLeftCell="A278">
      <selection activeCell="A300" sqref="A300"/>
    </sheetView>
  </sheetViews>
  <sheetFormatPr defaultColWidth="11.421875" defaultRowHeight="15"/>
  <cols>
    <col min="1" max="1" width="39.140625" style="0" bestFit="1" customWidth="1"/>
    <col min="2" max="2" width="14.28125" style="0" bestFit="1" customWidth="1"/>
    <col min="3" max="3" width="40.421875" style="0" bestFit="1" customWidth="1"/>
  </cols>
  <sheetData>
    <row r="1" spans="1:3" ht="15">
      <c r="A1" s="8" t="s">
        <v>269</v>
      </c>
      <c r="B1" s="7" t="s">
        <v>509</v>
      </c>
      <c r="C1" s="9" t="s">
        <v>510</v>
      </c>
    </row>
    <row r="2" spans="1:6" ht="15">
      <c r="A2" s="6" t="s">
        <v>269</v>
      </c>
      <c r="B2" s="4" t="s">
        <v>509</v>
      </c>
      <c r="C2" s="10" t="s">
        <v>511</v>
      </c>
      <c r="F2" s="3"/>
    </row>
    <row r="3" spans="1:6" ht="15">
      <c r="A3" s="6" t="s">
        <v>512</v>
      </c>
      <c r="B3" s="4" t="s">
        <v>513</v>
      </c>
      <c r="C3" s="10" t="s">
        <v>514</v>
      </c>
      <c r="F3" s="3"/>
    </row>
    <row r="4" spans="1:6" ht="15">
      <c r="A4" s="6" t="s">
        <v>515</v>
      </c>
      <c r="B4" s="4" t="s">
        <v>513</v>
      </c>
      <c r="C4" s="10" t="s">
        <v>516</v>
      </c>
      <c r="F4" s="3"/>
    </row>
    <row r="5" spans="1:6" ht="15">
      <c r="A5" s="6" t="s">
        <v>517</v>
      </c>
      <c r="B5" s="4" t="s">
        <v>518</v>
      </c>
      <c r="C5" s="10" t="s">
        <v>519</v>
      </c>
      <c r="F5" s="3"/>
    </row>
    <row r="6" spans="1:6" ht="15">
      <c r="A6" s="6" t="s">
        <v>520</v>
      </c>
      <c r="B6" s="4" t="s">
        <v>518</v>
      </c>
      <c r="C6" s="10" t="s">
        <v>519</v>
      </c>
      <c r="F6" s="3"/>
    </row>
    <row r="7" spans="1:6" ht="15">
      <c r="A7" s="6" t="s">
        <v>521</v>
      </c>
      <c r="B7" s="4" t="s">
        <v>518</v>
      </c>
      <c r="C7" s="10" t="s">
        <v>519</v>
      </c>
      <c r="F7" s="3"/>
    </row>
    <row r="8" spans="1:6" ht="15">
      <c r="A8" s="6" t="s">
        <v>346</v>
      </c>
      <c r="B8" s="4" t="s">
        <v>518</v>
      </c>
      <c r="C8" s="10" t="s">
        <v>516</v>
      </c>
      <c r="F8" s="3"/>
    </row>
    <row r="9" spans="1:6" ht="15">
      <c r="A9" s="6" t="s">
        <v>347</v>
      </c>
      <c r="B9" s="4" t="s">
        <v>518</v>
      </c>
      <c r="C9" s="10" t="s">
        <v>516</v>
      </c>
      <c r="F9" s="3"/>
    </row>
    <row r="10" spans="1:6" ht="15">
      <c r="A10" s="6" t="s">
        <v>348</v>
      </c>
      <c r="B10" s="4" t="s">
        <v>518</v>
      </c>
      <c r="C10" s="10" t="s">
        <v>516</v>
      </c>
      <c r="F10" s="3"/>
    </row>
    <row r="11" spans="1:6" ht="15">
      <c r="A11" s="6" t="s">
        <v>349</v>
      </c>
      <c r="B11" s="4" t="s">
        <v>518</v>
      </c>
      <c r="C11" s="10" t="s">
        <v>516</v>
      </c>
      <c r="F11" s="3"/>
    </row>
    <row r="12" spans="1:6" ht="15">
      <c r="A12" s="6" t="s">
        <v>302</v>
      </c>
      <c r="B12" s="4" t="s">
        <v>518</v>
      </c>
      <c r="C12" s="10" t="s">
        <v>516</v>
      </c>
      <c r="F12" s="3"/>
    </row>
    <row r="13" spans="1:6" ht="15">
      <c r="A13" s="6" t="s">
        <v>303</v>
      </c>
      <c r="B13" s="4" t="s">
        <v>518</v>
      </c>
      <c r="C13" s="10" t="s">
        <v>516</v>
      </c>
      <c r="F13" s="3"/>
    </row>
    <row r="14" spans="1:6" ht="15">
      <c r="A14" s="6" t="s">
        <v>304</v>
      </c>
      <c r="B14" s="4" t="s">
        <v>518</v>
      </c>
      <c r="C14" s="10" t="s">
        <v>516</v>
      </c>
      <c r="F14" s="3"/>
    </row>
    <row r="15" spans="1:6" ht="15">
      <c r="A15" s="6" t="s">
        <v>307</v>
      </c>
      <c r="B15" s="4" t="s">
        <v>518</v>
      </c>
      <c r="C15" s="10" t="s">
        <v>516</v>
      </c>
      <c r="F15" s="3"/>
    </row>
    <row r="16" spans="1:6" ht="15">
      <c r="A16" s="6" t="s">
        <v>306</v>
      </c>
      <c r="B16" s="4" t="s">
        <v>518</v>
      </c>
      <c r="C16" s="10" t="s">
        <v>516</v>
      </c>
      <c r="F16" s="3"/>
    </row>
    <row r="17" spans="1:6" ht="15">
      <c r="A17" s="6" t="s">
        <v>350</v>
      </c>
      <c r="B17" s="4" t="s">
        <v>518</v>
      </c>
      <c r="C17" s="10" t="s">
        <v>516</v>
      </c>
      <c r="F17" s="3"/>
    </row>
    <row r="18" spans="1:6" ht="15">
      <c r="A18" s="6" t="s">
        <v>351</v>
      </c>
      <c r="B18" s="4" t="s">
        <v>518</v>
      </c>
      <c r="C18" s="10" t="s">
        <v>516</v>
      </c>
      <c r="F18" s="3"/>
    </row>
    <row r="19" spans="1:6" ht="15">
      <c r="A19" s="6" t="s">
        <v>352</v>
      </c>
      <c r="B19" s="4" t="s">
        <v>518</v>
      </c>
      <c r="C19" s="10" t="s">
        <v>516</v>
      </c>
      <c r="F19" s="3"/>
    </row>
    <row r="20" spans="1:6" ht="15">
      <c r="A20" s="6" t="s">
        <v>353</v>
      </c>
      <c r="B20" s="4" t="s">
        <v>518</v>
      </c>
      <c r="C20" s="10" t="s">
        <v>516</v>
      </c>
      <c r="F20" s="3"/>
    </row>
    <row r="21" spans="1:6" ht="15">
      <c r="A21" s="5" t="s">
        <v>354</v>
      </c>
      <c r="B21" s="4" t="s">
        <v>518</v>
      </c>
      <c r="C21" s="11" t="s">
        <v>516</v>
      </c>
      <c r="F21" s="3"/>
    </row>
    <row r="22" spans="1:6" ht="15">
      <c r="A22" s="5" t="s">
        <v>355</v>
      </c>
      <c r="B22" s="4" t="s">
        <v>518</v>
      </c>
      <c r="C22" s="11" t="s">
        <v>516</v>
      </c>
      <c r="F22" s="3"/>
    </row>
    <row r="23" spans="1:6" ht="15">
      <c r="A23" s="5" t="s">
        <v>371</v>
      </c>
      <c r="B23" s="4" t="s">
        <v>518</v>
      </c>
      <c r="C23" s="11" t="s">
        <v>516</v>
      </c>
      <c r="F23" s="3"/>
    </row>
    <row r="24" spans="1:6" ht="15">
      <c r="A24" s="5" t="s">
        <v>356</v>
      </c>
      <c r="B24" s="4" t="s">
        <v>518</v>
      </c>
      <c r="C24" s="11" t="s">
        <v>516</v>
      </c>
      <c r="F24" s="3"/>
    </row>
    <row r="25" spans="1:6" ht="15">
      <c r="A25" s="5" t="s">
        <v>370</v>
      </c>
      <c r="B25" s="4" t="s">
        <v>518</v>
      </c>
      <c r="C25" s="11" t="s">
        <v>516</v>
      </c>
      <c r="F25" s="3"/>
    </row>
    <row r="26" spans="1:6" ht="15">
      <c r="A26" s="5" t="s">
        <v>522</v>
      </c>
      <c r="B26" s="4" t="s">
        <v>518</v>
      </c>
      <c r="C26" s="11" t="s">
        <v>516</v>
      </c>
      <c r="F26" s="3"/>
    </row>
    <row r="27" spans="1:6" ht="15">
      <c r="A27" s="5" t="s">
        <v>523</v>
      </c>
      <c r="B27" s="4" t="s">
        <v>524</v>
      </c>
      <c r="C27" s="11" t="s">
        <v>516</v>
      </c>
      <c r="F27" s="3"/>
    </row>
    <row r="28" spans="1:6" ht="15">
      <c r="A28" s="5" t="s">
        <v>525</v>
      </c>
      <c r="B28" s="4" t="s">
        <v>524</v>
      </c>
      <c r="C28" s="11" t="s">
        <v>516</v>
      </c>
      <c r="F28" s="3"/>
    </row>
    <row r="29" spans="1:6" ht="15">
      <c r="A29" s="5" t="s">
        <v>526</v>
      </c>
      <c r="B29" s="4" t="s">
        <v>524</v>
      </c>
      <c r="C29" s="11" t="s">
        <v>516</v>
      </c>
      <c r="F29" s="3"/>
    </row>
    <row r="30" spans="1:6" ht="15">
      <c r="A30" s="5" t="s">
        <v>527</v>
      </c>
      <c r="B30" s="4" t="s">
        <v>524</v>
      </c>
      <c r="C30" s="11" t="s">
        <v>516</v>
      </c>
      <c r="F30" s="3"/>
    </row>
    <row r="31" spans="1:6" ht="15">
      <c r="A31" s="5" t="s">
        <v>528</v>
      </c>
      <c r="B31" s="4" t="s">
        <v>524</v>
      </c>
      <c r="C31" s="11" t="s">
        <v>516</v>
      </c>
      <c r="F31" s="3"/>
    </row>
    <row r="32" spans="1:6" ht="15">
      <c r="A32" s="5" t="s">
        <v>529</v>
      </c>
      <c r="B32" s="4" t="s">
        <v>524</v>
      </c>
      <c r="C32" s="11" t="s">
        <v>516</v>
      </c>
      <c r="F32" s="3"/>
    </row>
    <row r="33" spans="1:6" ht="15">
      <c r="A33" s="5" t="s">
        <v>530</v>
      </c>
      <c r="B33" s="4" t="s">
        <v>524</v>
      </c>
      <c r="C33" s="11" t="s">
        <v>516</v>
      </c>
      <c r="F33" s="3"/>
    </row>
    <row r="34" spans="1:6" ht="15">
      <c r="A34" s="5" t="s">
        <v>531</v>
      </c>
      <c r="B34" s="4" t="s">
        <v>524</v>
      </c>
      <c r="C34" s="11" t="s">
        <v>516</v>
      </c>
      <c r="F34" s="3"/>
    </row>
    <row r="35" spans="1:6" ht="15">
      <c r="A35" s="5" t="s">
        <v>532</v>
      </c>
      <c r="B35" s="4" t="s">
        <v>524</v>
      </c>
      <c r="C35" s="11" t="s">
        <v>533</v>
      </c>
      <c r="F35" s="3"/>
    </row>
    <row r="36" spans="1:6" ht="15">
      <c r="A36" s="5" t="s">
        <v>534</v>
      </c>
      <c r="B36" s="4" t="s">
        <v>524</v>
      </c>
      <c r="C36" s="11" t="s">
        <v>516</v>
      </c>
      <c r="F36" s="3"/>
    </row>
    <row r="37" spans="1:6" ht="15">
      <c r="A37" s="5" t="s">
        <v>535</v>
      </c>
      <c r="B37" s="4" t="s">
        <v>524</v>
      </c>
      <c r="C37" s="11" t="s">
        <v>516</v>
      </c>
      <c r="F37" s="3"/>
    </row>
    <row r="38" spans="1:6" ht="15">
      <c r="A38" s="6" t="s">
        <v>536</v>
      </c>
      <c r="B38" s="4" t="s">
        <v>524</v>
      </c>
      <c r="C38" s="10" t="s">
        <v>516</v>
      </c>
      <c r="F38" s="3"/>
    </row>
    <row r="39" spans="1:6" ht="15">
      <c r="A39" s="6" t="s">
        <v>537</v>
      </c>
      <c r="B39" s="4" t="s">
        <v>524</v>
      </c>
      <c r="C39" s="10" t="s">
        <v>516</v>
      </c>
      <c r="F39" s="3"/>
    </row>
    <row r="40" spans="1:6" ht="15">
      <c r="A40" s="6" t="s">
        <v>538</v>
      </c>
      <c r="B40" s="4" t="s">
        <v>524</v>
      </c>
      <c r="C40" s="10" t="s">
        <v>516</v>
      </c>
      <c r="F40" s="3"/>
    </row>
    <row r="41" spans="1:6" ht="15">
      <c r="A41" s="5" t="s">
        <v>539</v>
      </c>
      <c r="B41" s="4" t="s">
        <v>524</v>
      </c>
      <c r="C41" s="11" t="s">
        <v>516</v>
      </c>
      <c r="F41" s="3"/>
    </row>
    <row r="42" spans="1:6" ht="15">
      <c r="A42" s="5" t="s">
        <v>540</v>
      </c>
      <c r="B42" s="4" t="s">
        <v>524</v>
      </c>
      <c r="C42" s="11" t="s">
        <v>516</v>
      </c>
      <c r="F42" s="3"/>
    </row>
    <row r="43" spans="1:6" ht="15">
      <c r="A43" s="5" t="s">
        <v>541</v>
      </c>
      <c r="B43" s="4" t="s">
        <v>524</v>
      </c>
      <c r="C43" s="11" t="s">
        <v>516</v>
      </c>
      <c r="F43" s="3"/>
    </row>
    <row r="44" spans="1:3" ht="15">
      <c r="A44" s="5" t="s">
        <v>542</v>
      </c>
      <c r="B44" s="4" t="s">
        <v>524</v>
      </c>
      <c r="C44" s="11" t="s">
        <v>533</v>
      </c>
    </row>
    <row r="45" spans="1:3" ht="15">
      <c r="A45" s="6" t="s">
        <v>543</v>
      </c>
      <c r="B45" s="4" t="s">
        <v>524</v>
      </c>
      <c r="C45" s="10" t="s">
        <v>516</v>
      </c>
    </row>
    <row r="46" spans="1:3" ht="15">
      <c r="A46" s="6" t="s">
        <v>544</v>
      </c>
      <c r="B46" s="4" t="s">
        <v>524</v>
      </c>
      <c r="C46" s="10" t="s">
        <v>516</v>
      </c>
    </row>
    <row r="47" spans="1:3" ht="15">
      <c r="A47" s="6" t="s">
        <v>545</v>
      </c>
      <c r="B47" s="4" t="s">
        <v>524</v>
      </c>
      <c r="C47" s="10" t="s">
        <v>546</v>
      </c>
    </row>
    <row r="48" spans="1:3" ht="15">
      <c r="A48" s="4" t="s">
        <v>547</v>
      </c>
      <c r="B48" s="4" t="s">
        <v>524</v>
      </c>
      <c r="C48" s="12" t="s">
        <v>546</v>
      </c>
    </row>
    <row r="49" spans="1:3" ht="15">
      <c r="A49" s="5" t="s">
        <v>548</v>
      </c>
      <c r="B49" s="4" t="s">
        <v>549</v>
      </c>
      <c r="C49" s="11" t="s">
        <v>514</v>
      </c>
    </row>
    <row r="50" spans="1:3" ht="15">
      <c r="A50" s="5" t="s">
        <v>550</v>
      </c>
      <c r="B50" s="4" t="s">
        <v>549</v>
      </c>
      <c r="C50" s="11" t="s">
        <v>516</v>
      </c>
    </row>
    <row r="51" spans="1:3" ht="15">
      <c r="A51" s="5" t="s">
        <v>551</v>
      </c>
      <c r="B51" s="4" t="s">
        <v>549</v>
      </c>
      <c r="C51" s="11" t="s">
        <v>516</v>
      </c>
    </row>
    <row r="52" spans="1:3" ht="15">
      <c r="A52" s="6" t="s">
        <v>552</v>
      </c>
      <c r="B52" s="4" t="s">
        <v>549</v>
      </c>
      <c r="C52" s="10" t="s">
        <v>516</v>
      </c>
    </row>
    <row r="53" spans="1:3" ht="15">
      <c r="A53" s="5" t="s">
        <v>553</v>
      </c>
      <c r="B53" s="4" t="s">
        <v>549</v>
      </c>
      <c r="C53" s="11" t="s">
        <v>516</v>
      </c>
    </row>
    <row r="54" spans="1:3" ht="15">
      <c r="A54" s="5" t="s">
        <v>554</v>
      </c>
      <c r="B54" s="4" t="s">
        <v>549</v>
      </c>
      <c r="C54" s="11" t="s">
        <v>516</v>
      </c>
    </row>
    <row r="55" spans="1:3" ht="15">
      <c r="A55" s="5" t="s">
        <v>555</v>
      </c>
      <c r="B55" s="4" t="s">
        <v>549</v>
      </c>
      <c r="C55" s="11" t="s">
        <v>516</v>
      </c>
    </row>
    <row r="56" spans="1:3" ht="15">
      <c r="A56" s="5" t="s">
        <v>556</v>
      </c>
      <c r="B56" s="4" t="s">
        <v>549</v>
      </c>
      <c r="C56" s="11" t="s">
        <v>516</v>
      </c>
    </row>
    <row r="57" spans="1:3" ht="15">
      <c r="A57" s="5" t="s">
        <v>557</v>
      </c>
      <c r="B57" s="4" t="s">
        <v>549</v>
      </c>
      <c r="C57" s="11" t="s">
        <v>516</v>
      </c>
    </row>
    <row r="58" spans="1:3" ht="15">
      <c r="A58" s="5" t="s">
        <v>558</v>
      </c>
      <c r="B58" s="4" t="s">
        <v>549</v>
      </c>
      <c r="C58" s="11" t="s">
        <v>516</v>
      </c>
    </row>
    <row r="59" spans="1:3" ht="15">
      <c r="A59" s="5" t="s">
        <v>559</v>
      </c>
      <c r="B59" s="4" t="s">
        <v>549</v>
      </c>
      <c r="C59" s="11" t="s">
        <v>516</v>
      </c>
    </row>
    <row r="60" spans="1:3" ht="15">
      <c r="A60" s="5" t="s">
        <v>560</v>
      </c>
      <c r="B60" s="4" t="s">
        <v>549</v>
      </c>
      <c r="C60" s="11" t="s">
        <v>516</v>
      </c>
    </row>
    <row r="61" spans="1:3" ht="15">
      <c r="A61" s="5" t="s">
        <v>561</v>
      </c>
      <c r="B61" s="4" t="s">
        <v>549</v>
      </c>
      <c r="C61" s="11" t="s">
        <v>516</v>
      </c>
    </row>
    <row r="62" spans="1:3" ht="15">
      <c r="A62" s="5" t="s">
        <v>562</v>
      </c>
      <c r="B62" s="4" t="s">
        <v>549</v>
      </c>
      <c r="C62" s="11" t="s">
        <v>516</v>
      </c>
    </row>
    <row r="63" spans="1:3" ht="15">
      <c r="A63" s="5" t="s">
        <v>563</v>
      </c>
      <c r="B63" s="4" t="s">
        <v>549</v>
      </c>
      <c r="C63" s="11" t="s">
        <v>516</v>
      </c>
    </row>
    <row r="64" spans="1:3" ht="15">
      <c r="A64" s="5" t="s">
        <v>564</v>
      </c>
      <c r="B64" s="4" t="s">
        <v>549</v>
      </c>
      <c r="C64" s="11" t="s">
        <v>516</v>
      </c>
    </row>
    <row r="65" spans="1:3" ht="15">
      <c r="A65" s="5" t="s">
        <v>565</v>
      </c>
      <c r="B65" s="4" t="s">
        <v>549</v>
      </c>
      <c r="C65" s="11" t="s">
        <v>516</v>
      </c>
    </row>
    <row r="66" spans="1:3" ht="15">
      <c r="A66" s="5" t="s">
        <v>566</v>
      </c>
      <c r="B66" s="4" t="s">
        <v>549</v>
      </c>
      <c r="C66" s="11" t="s">
        <v>516</v>
      </c>
    </row>
    <row r="67" spans="1:3" ht="15">
      <c r="A67" s="6" t="s">
        <v>567</v>
      </c>
      <c r="B67" s="4" t="s">
        <v>549</v>
      </c>
      <c r="C67" s="10" t="s">
        <v>516</v>
      </c>
    </row>
    <row r="68" spans="1:3" ht="15">
      <c r="A68" s="6" t="s">
        <v>568</v>
      </c>
      <c r="B68" s="4" t="s">
        <v>549</v>
      </c>
      <c r="C68" s="10" t="s">
        <v>516</v>
      </c>
    </row>
    <row r="69" spans="1:3" ht="15">
      <c r="A69" s="5" t="s">
        <v>569</v>
      </c>
      <c r="B69" s="4" t="s">
        <v>549</v>
      </c>
      <c r="C69" s="11" t="s">
        <v>570</v>
      </c>
    </row>
    <row r="70" spans="1:3" ht="15">
      <c r="A70" s="5" t="s">
        <v>571</v>
      </c>
      <c r="B70" s="4" t="s">
        <v>549</v>
      </c>
      <c r="C70" s="11" t="s">
        <v>570</v>
      </c>
    </row>
    <row r="71" spans="1:3" ht="15">
      <c r="A71" s="5" t="s">
        <v>572</v>
      </c>
      <c r="B71" s="4" t="s">
        <v>549</v>
      </c>
      <c r="C71" s="11" t="s">
        <v>570</v>
      </c>
    </row>
    <row r="72" spans="1:3" ht="15">
      <c r="A72" s="5" t="s">
        <v>573</v>
      </c>
      <c r="B72" s="4" t="s">
        <v>549</v>
      </c>
      <c r="C72" s="11" t="s">
        <v>570</v>
      </c>
    </row>
    <row r="73" spans="1:3" ht="15">
      <c r="A73" s="5" t="s">
        <v>574</v>
      </c>
      <c r="B73" s="4" t="s">
        <v>549</v>
      </c>
      <c r="C73" s="11" t="s">
        <v>570</v>
      </c>
    </row>
    <row r="74" spans="1:3" ht="15">
      <c r="A74" s="5" t="s">
        <v>575</v>
      </c>
      <c r="B74" s="4" t="s">
        <v>549</v>
      </c>
      <c r="C74" s="11" t="s">
        <v>570</v>
      </c>
    </row>
    <row r="75" spans="1:3" ht="15">
      <c r="A75" s="5" t="s">
        <v>576</v>
      </c>
      <c r="B75" s="4" t="s">
        <v>549</v>
      </c>
      <c r="C75" s="11" t="s">
        <v>570</v>
      </c>
    </row>
    <row r="76" spans="1:3" ht="15">
      <c r="A76" s="5" t="s">
        <v>577</v>
      </c>
      <c r="B76" s="4" t="s">
        <v>549</v>
      </c>
      <c r="C76" s="11" t="s">
        <v>570</v>
      </c>
    </row>
    <row r="77" spans="1:3" ht="15">
      <c r="A77" s="5" t="s">
        <v>298</v>
      </c>
      <c r="B77" s="4" t="s">
        <v>549</v>
      </c>
      <c r="C77" s="11" t="s">
        <v>570</v>
      </c>
    </row>
    <row r="78" spans="1:3" ht="15">
      <c r="A78" s="5" t="s">
        <v>299</v>
      </c>
      <c r="B78" s="4" t="s">
        <v>549</v>
      </c>
      <c r="C78" s="11" t="s">
        <v>570</v>
      </c>
    </row>
    <row r="79" spans="1:3" ht="15">
      <c r="A79" s="5" t="s">
        <v>297</v>
      </c>
      <c r="B79" s="4" t="s">
        <v>549</v>
      </c>
      <c r="C79" s="11" t="s">
        <v>533</v>
      </c>
    </row>
    <row r="80" spans="1:3" ht="15">
      <c r="A80" s="5" t="s">
        <v>578</v>
      </c>
      <c r="B80" s="4" t="s">
        <v>549</v>
      </c>
      <c r="C80" s="11" t="s">
        <v>579</v>
      </c>
    </row>
    <row r="81" spans="1:3" ht="15">
      <c r="A81" s="5" t="s">
        <v>580</v>
      </c>
      <c r="B81" s="4" t="s">
        <v>549</v>
      </c>
      <c r="C81" s="11" t="s">
        <v>579</v>
      </c>
    </row>
    <row r="82" spans="1:3" ht="15">
      <c r="A82" s="5" t="s">
        <v>581</v>
      </c>
      <c r="B82" s="4" t="s">
        <v>549</v>
      </c>
      <c r="C82" s="11" t="s">
        <v>579</v>
      </c>
    </row>
    <row r="83" spans="1:3" ht="15">
      <c r="A83" s="5" t="s">
        <v>582</v>
      </c>
      <c r="B83" s="4" t="s">
        <v>549</v>
      </c>
      <c r="C83" s="11" t="s">
        <v>514</v>
      </c>
    </row>
    <row r="84" spans="1:3" ht="15">
      <c r="A84" s="5" t="s">
        <v>583</v>
      </c>
      <c r="B84" s="4" t="s">
        <v>549</v>
      </c>
      <c r="C84" s="11" t="s">
        <v>579</v>
      </c>
    </row>
    <row r="85" spans="1:3" ht="15">
      <c r="A85" s="5" t="s">
        <v>584</v>
      </c>
      <c r="B85" s="4" t="s">
        <v>549</v>
      </c>
      <c r="C85" s="11" t="s">
        <v>579</v>
      </c>
    </row>
    <row r="86" spans="1:3" ht="15">
      <c r="A86" s="5" t="s">
        <v>585</v>
      </c>
      <c r="B86" s="4" t="s">
        <v>549</v>
      </c>
      <c r="C86" s="11" t="s">
        <v>579</v>
      </c>
    </row>
    <row r="87" spans="1:3" ht="15">
      <c r="A87" s="5" t="s">
        <v>586</v>
      </c>
      <c r="B87" s="4" t="s">
        <v>549</v>
      </c>
      <c r="C87" s="11" t="s">
        <v>579</v>
      </c>
    </row>
    <row r="88" spans="1:3" ht="15">
      <c r="A88" s="5" t="s">
        <v>587</v>
      </c>
      <c r="B88" s="4" t="s">
        <v>549</v>
      </c>
      <c r="C88" s="11" t="s">
        <v>579</v>
      </c>
    </row>
    <row r="89" spans="1:3" ht="15">
      <c r="A89" s="5" t="s">
        <v>588</v>
      </c>
      <c r="B89" s="4" t="s">
        <v>549</v>
      </c>
      <c r="C89" s="11" t="s">
        <v>579</v>
      </c>
    </row>
    <row r="90" spans="1:3" ht="15">
      <c r="A90" s="5" t="s">
        <v>589</v>
      </c>
      <c r="B90" s="4" t="s">
        <v>549</v>
      </c>
      <c r="C90" s="11" t="s">
        <v>579</v>
      </c>
    </row>
    <row r="91" spans="1:3" ht="15">
      <c r="A91" s="5" t="s">
        <v>590</v>
      </c>
      <c r="B91" s="4" t="s">
        <v>591</v>
      </c>
      <c r="C91" s="11" t="s">
        <v>516</v>
      </c>
    </row>
    <row r="92" spans="1:3" ht="15">
      <c r="A92" s="5" t="s">
        <v>592</v>
      </c>
      <c r="B92" s="4" t="s">
        <v>591</v>
      </c>
      <c r="C92" s="11" t="s">
        <v>516</v>
      </c>
    </row>
    <row r="93" spans="1:3" ht="15">
      <c r="A93" s="5" t="s">
        <v>308</v>
      </c>
      <c r="B93" s="4" t="s">
        <v>591</v>
      </c>
      <c r="C93" s="11" t="s">
        <v>516</v>
      </c>
    </row>
    <row r="94" spans="1:3" ht="15">
      <c r="A94" s="5" t="s">
        <v>593</v>
      </c>
      <c r="B94" s="4" t="s">
        <v>591</v>
      </c>
      <c r="C94" s="11" t="s">
        <v>516</v>
      </c>
    </row>
    <row r="95" spans="1:3" ht="15">
      <c r="A95" s="5" t="s">
        <v>314</v>
      </c>
      <c r="B95" s="4" t="s">
        <v>591</v>
      </c>
      <c r="C95" s="11" t="s">
        <v>516</v>
      </c>
    </row>
    <row r="96" spans="1:3" ht="15">
      <c r="A96" s="5" t="s">
        <v>310</v>
      </c>
      <c r="B96" s="4" t="s">
        <v>591</v>
      </c>
      <c r="C96" s="11" t="s">
        <v>516</v>
      </c>
    </row>
    <row r="97" spans="1:3" ht="15">
      <c r="A97" s="5" t="s">
        <v>594</v>
      </c>
      <c r="B97" s="4" t="s">
        <v>591</v>
      </c>
      <c r="C97" s="11" t="s">
        <v>516</v>
      </c>
    </row>
    <row r="98" spans="1:3" ht="15">
      <c r="A98" s="5" t="s">
        <v>340</v>
      </c>
      <c r="B98" s="4" t="s">
        <v>591</v>
      </c>
      <c r="C98" s="11" t="s">
        <v>516</v>
      </c>
    </row>
    <row r="99" spans="1:3" ht="15">
      <c r="A99" s="5" t="s">
        <v>317</v>
      </c>
      <c r="B99" s="4" t="s">
        <v>591</v>
      </c>
      <c r="C99" s="11" t="s">
        <v>516</v>
      </c>
    </row>
    <row r="100" spans="1:3" ht="15">
      <c r="A100" s="5" t="s">
        <v>301</v>
      </c>
      <c r="B100" s="4" t="s">
        <v>591</v>
      </c>
      <c r="C100" s="11" t="s">
        <v>516</v>
      </c>
    </row>
    <row r="101" spans="1:3" ht="15">
      <c r="A101" s="5" t="s">
        <v>595</v>
      </c>
      <c r="B101" s="4" t="s">
        <v>591</v>
      </c>
      <c r="C101" s="11" t="s">
        <v>516</v>
      </c>
    </row>
    <row r="102" spans="1:3" ht="15">
      <c r="A102" s="5" t="s">
        <v>442</v>
      </c>
      <c r="B102" s="4" t="s">
        <v>591</v>
      </c>
      <c r="C102" s="11" t="s">
        <v>516</v>
      </c>
    </row>
    <row r="103" spans="1:3" ht="15">
      <c r="A103" s="5" t="s">
        <v>312</v>
      </c>
      <c r="B103" s="4" t="s">
        <v>591</v>
      </c>
      <c r="C103" s="11" t="s">
        <v>516</v>
      </c>
    </row>
    <row r="104" spans="1:3" ht="15">
      <c r="A104" s="5" t="s">
        <v>596</v>
      </c>
      <c r="B104" s="4" t="s">
        <v>591</v>
      </c>
      <c r="C104" s="11" t="s">
        <v>516</v>
      </c>
    </row>
    <row r="105" spans="1:3" ht="15">
      <c r="A105" s="5" t="s">
        <v>597</v>
      </c>
      <c r="B105" s="4" t="s">
        <v>591</v>
      </c>
      <c r="C105" s="11" t="s">
        <v>516</v>
      </c>
    </row>
    <row r="106" spans="1:3" ht="15">
      <c r="A106" s="5" t="s">
        <v>309</v>
      </c>
      <c r="B106" s="4" t="s">
        <v>591</v>
      </c>
      <c r="C106" s="11" t="s">
        <v>516</v>
      </c>
    </row>
    <row r="107" spans="1:3" ht="15">
      <c r="A107" s="5" t="s">
        <v>318</v>
      </c>
      <c r="B107" s="4" t="s">
        <v>591</v>
      </c>
      <c r="C107" s="11" t="s">
        <v>516</v>
      </c>
    </row>
    <row r="108" spans="1:3" ht="15">
      <c r="A108" s="5" t="s">
        <v>319</v>
      </c>
      <c r="B108" s="4" t="s">
        <v>591</v>
      </c>
      <c r="C108" s="11" t="s">
        <v>516</v>
      </c>
    </row>
    <row r="109" spans="1:3" ht="15">
      <c r="A109" s="5" t="s">
        <v>341</v>
      </c>
      <c r="B109" s="4" t="s">
        <v>591</v>
      </c>
      <c r="C109" s="11" t="s">
        <v>516</v>
      </c>
    </row>
    <row r="110" spans="1:3" ht="15">
      <c r="A110" s="5" t="s">
        <v>598</v>
      </c>
      <c r="B110" s="4" t="s">
        <v>599</v>
      </c>
      <c r="C110" s="11" t="s">
        <v>516</v>
      </c>
    </row>
    <row r="111" spans="1:3" ht="15">
      <c r="A111" s="5" t="s">
        <v>372</v>
      </c>
      <c r="B111" s="4" t="s">
        <v>599</v>
      </c>
      <c r="C111" s="11" t="s">
        <v>516</v>
      </c>
    </row>
    <row r="112" spans="1:3" ht="15">
      <c r="A112" s="5" t="s">
        <v>600</v>
      </c>
      <c r="B112" s="4" t="s">
        <v>599</v>
      </c>
      <c r="C112" s="11" t="s">
        <v>516</v>
      </c>
    </row>
    <row r="113" spans="1:3" ht="15">
      <c r="A113" s="5" t="s">
        <v>373</v>
      </c>
      <c r="B113" s="4" t="s">
        <v>599</v>
      </c>
      <c r="C113" s="11" t="s">
        <v>516</v>
      </c>
    </row>
    <row r="114" spans="1:3" ht="15">
      <c r="A114" s="5" t="s">
        <v>374</v>
      </c>
      <c r="B114" s="4" t="s">
        <v>599</v>
      </c>
      <c r="C114" s="11" t="s">
        <v>516</v>
      </c>
    </row>
    <row r="115" spans="1:3" ht="15">
      <c r="A115" s="4" t="s">
        <v>375</v>
      </c>
      <c r="B115" s="4" t="s">
        <v>599</v>
      </c>
      <c r="C115" t="s">
        <v>516</v>
      </c>
    </row>
    <row r="116" spans="1:3" ht="15">
      <c r="A116" s="4" t="s">
        <v>376</v>
      </c>
      <c r="B116" s="4" t="s">
        <v>599</v>
      </c>
      <c r="C116" t="s">
        <v>516</v>
      </c>
    </row>
    <row r="117" spans="1:3" ht="15">
      <c r="A117" s="4" t="s">
        <v>601</v>
      </c>
      <c r="B117" s="4" t="s">
        <v>599</v>
      </c>
      <c r="C117" t="s">
        <v>570</v>
      </c>
    </row>
    <row r="118" spans="1:3" ht="15">
      <c r="A118" s="4" t="s">
        <v>377</v>
      </c>
      <c r="B118" s="4" t="s">
        <v>599</v>
      </c>
      <c r="C118" t="s">
        <v>516</v>
      </c>
    </row>
    <row r="119" spans="1:3" ht="15">
      <c r="A119" s="4" t="s">
        <v>378</v>
      </c>
      <c r="B119" s="4" t="s">
        <v>599</v>
      </c>
      <c r="C119" t="s">
        <v>516</v>
      </c>
    </row>
    <row r="120" spans="1:3" ht="15">
      <c r="A120" s="4" t="s">
        <v>379</v>
      </c>
      <c r="B120" s="4" t="s">
        <v>599</v>
      </c>
      <c r="C120" t="s">
        <v>516</v>
      </c>
    </row>
    <row r="121" spans="1:3" ht="15">
      <c r="A121" s="4" t="s">
        <v>380</v>
      </c>
      <c r="B121" s="4" t="s">
        <v>599</v>
      </c>
      <c r="C121" t="s">
        <v>516</v>
      </c>
    </row>
    <row r="122" spans="1:3" ht="15">
      <c r="A122" s="4" t="s">
        <v>381</v>
      </c>
      <c r="B122" s="4" t="s">
        <v>599</v>
      </c>
      <c r="C122" t="s">
        <v>516</v>
      </c>
    </row>
    <row r="123" spans="1:3" ht="15">
      <c r="A123" s="4" t="s">
        <v>382</v>
      </c>
      <c r="B123" s="4" t="s">
        <v>599</v>
      </c>
      <c r="C123" t="s">
        <v>516</v>
      </c>
    </row>
    <row r="124" spans="1:3" ht="15">
      <c r="A124" s="4" t="s">
        <v>383</v>
      </c>
      <c r="B124" s="4" t="s">
        <v>599</v>
      </c>
      <c r="C124" t="s">
        <v>516</v>
      </c>
    </row>
    <row r="125" spans="1:3" ht="15">
      <c r="A125" s="4" t="s">
        <v>602</v>
      </c>
      <c r="B125" s="4" t="s">
        <v>599</v>
      </c>
      <c r="C125" t="s">
        <v>516</v>
      </c>
    </row>
    <row r="126" spans="1:3" ht="15">
      <c r="A126" s="4" t="s">
        <v>384</v>
      </c>
      <c r="B126" s="4" t="s">
        <v>599</v>
      </c>
      <c r="C126" t="s">
        <v>516</v>
      </c>
    </row>
    <row r="127" spans="1:3" ht="15">
      <c r="A127" s="4" t="s">
        <v>385</v>
      </c>
      <c r="B127" s="4" t="s">
        <v>599</v>
      </c>
      <c r="C127" t="s">
        <v>516</v>
      </c>
    </row>
    <row r="128" spans="1:3" ht="15">
      <c r="A128" s="4" t="s">
        <v>386</v>
      </c>
      <c r="B128" s="4" t="s">
        <v>599</v>
      </c>
      <c r="C128" t="s">
        <v>516</v>
      </c>
    </row>
    <row r="129" spans="1:3" ht="15">
      <c r="A129" s="4" t="s">
        <v>603</v>
      </c>
      <c r="B129" s="4" t="s">
        <v>599</v>
      </c>
      <c r="C129" t="s">
        <v>516</v>
      </c>
    </row>
    <row r="130" spans="1:3" ht="15">
      <c r="A130" s="4" t="s">
        <v>305</v>
      </c>
      <c r="B130" s="4" t="s">
        <v>599</v>
      </c>
      <c r="C130" t="s">
        <v>516</v>
      </c>
    </row>
    <row r="131" spans="1:3" ht="15">
      <c r="A131" s="4" t="s">
        <v>315</v>
      </c>
      <c r="B131" s="4" t="s">
        <v>599</v>
      </c>
      <c r="C131" t="s">
        <v>516</v>
      </c>
    </row>
    <row r="132" spans="1:3" ht="15">
      <c r="A132" s="4" t="s">
        <v>604</v>
      </c>
      <c r="B132" s="4" t="s">
        <v>599</v>
      </c>
      <c r="C132" t="s">
        <v>296</v>
      </c>
    </row>
    <row r="133" spans="1:3" ht="15">
      <c r="A133" s="4" t="s">
        <v>316</v>
      </c>
      <c r="B133" s="4" t="s">
        <v>605</v>
      </c>
      <c r="C133" t="s">
        <v>516</v>
      </c>
    </row>
    <row r="134" spans="1:3" ht="15">
      <c r="A134" s="4" t="s">
        <v>606</v>
      </c>
      <c r="B134" s="4" t="s">
        <v>605</v>
      </c>
      <c r="C134" t="s">
        <v>516</v>
      </c>
    </row>
    <row r="135" spans="1:3" ht="15">
      <c r="A135" s="4" t="s">
        <v>387</v>
      </c>
      <c r="B135" s="4" t="s">
        <v>605</v>
      </c>
      <c r="C135" t="s">
        <v>516</v>
      </c>
    </row>
    <row r="136" spans="1:3" ht="15">
      <c r="A136" s="4" t="s">
        <v>388</v>
      </c>
      <c r="B136" s="4" t="s">
        <v>605</v>
      </c>
      <c r="C136" t="s">
        <v>516</v>
      </c>
    </row>
    <row r="137" spans="1:3" ht="15">
      <c r="A137" s="4" t="s">
        <v>389</v>
      </c>
      <c r="B137" s="4" t="s">
        <v>605</v>
      </c>
      <c r="C137" t="s">
        <v>516</v>
      </c>
    </row>
    <row r="138" spans="1:3" ht="15">
      <c r="A138" s="4" t="s">
        <v>390</v>
      </c>
      <c r="B138" s="4" t="s">
        <v>605</v>
      </c>
      <c r="C138" t="s">
        <v>516</v>
      </c>
    </row>
    <row r="139" spans="1:3" ht="15">
      <c r="A139" s="4" t="s">
        <v>607</v>
      </c>
      <c r="B139" s="4" t="s">
        <v>605</v>
      </c>
      <c r="C139" t="s">
        <v>516</v>
      </c>
    </row>
    <row r="140" spans="1:3" ht="15">
      <c r="A140" s="4" t="s">
        <v>391</v>
      </c>
      <c r="B140" s="4" t="s">
        <v>605</v>
      </c>
      <c r="C140" t="s">
        <v>516</v>
      </c>
    </row>
    <row r="141" spans="1:3" ht="15">
      <c r="A141" s="4" t="s">
        <v>357</v>
      </c>
      <c r="B141" s="4" t="s">
        <v>605</v>
      </c>
      <c r="C141" t="s">
        <v>516</v>
      </c>
    </row>
    <row r="142" spans="1:3" ht="15">
      <c r="A142" s="4" t="s">
        <v>608</v>
      </c>
      <c r="B142" s="4" t="s">
        <v>605</v>
      </c>
      <c r="C142" t="s">
        <v>516</v>
      </c>
    </row>
    <row r="143" spans="1:3" ht="15">
      <c r="A143" s="4" t="s">
        <v>609</v>
      </c>
      <c r="B143" s="4" t="s">
        <v>605</v>
      </c>
      <c r="C143" t="s">
        <v>516</v>
      </c>
    </row>
    <row r="144" spans="1:3" ht="15">
      <c r="A144" s="4" t="s">
        <v>392</v>
      </c>
      <c r="B144" s="4" t="s">
        <v>605</v>
      </c>
      <c r="C144" t="s">
        <v>516</v>
      </c>
    </row>
    <row r="145" spans="1:3" ht="15">
      <c r="A145" s="4" t="s">
        <v>393</v>
      </c>
      <c r="B145" s="4" t="s">
        <v>605</v>
      </c>
      <c r="C145" t="s">
        <v>516</v>
      </c>
    </row>
    <row r="146" spans="1:3" ht="15">
      <c r="A146" s="4" t="s">
        <v>284</v>
      </c>
      <c r="B146" s="4" t="s">
        <v>605</v>
      </c>
      <c r="C146" t="s">
        <v>516</v>
      </c>
    </row>
    <row r="147" spans="1:3" ht="15">
      <c r="A147" s="4" t="s">
        <v>394</v>
      </c>
      <c r="B147" s="4" t="s">
        <v>605</v>
      </c>
      <c r="C147" t="s">
        <v>516</v>
      </c>
    </row>
    <row r="148" spans="1:3" ht="15">
      <c r="A148" s="4" t="s">
        <v>395</v>
      </c>
      <c r="B148" s="4" t="s">
        <v>605</v>
      </c>
      <c r="C148" t="s">
        <v>516</v>
      </c>
    </row>
    <row r="149" spans="1:3" ht="15">
      <c r="A149" s="4" t="s">
        <v>313</v>
      </c>
      <c r="B149" s="4" t="s">
        <v>605</v>
      </c>
      <c r="C149" t="s">
        <v>516</v>
      </c>
    </row>
    <row r="150" spans="1:3" ht="15">
      <c r="A150" s="4" t="s">
        <v>610</v>
      </c>
      <c r="B150" s="4" t="s">
        <v>605</v>
      </c>
      <c r="C150" t="s">
        <v>516</v>
      </c>
    </row>
    <row r="151" spans="1:3" ht="15">
      <c r="A151" s="4" t="s">
        <v>396</v>
      </c>
      <c r="B151" s="4" t="s">
        <v>605</v>
      </c>
      <c r="C151" t="s">
        <v>516</v>
      </c>
    </row>
    <row r="152" spans="1:3" ht="15">
      <c r="A152" s="4" t="s">
        <v>286</v>
      </c>
      <c r="B152" s="4" t="s">
        <v>605</v>
      </c>
      <c r="C152" t="s">
        <v>516</v>
      </c>
    </row>
    <row r="153" spans="1:3" ht="15">
      <c r="A153" s="4" t="s">
        <v>397</v>
      </c>
      <c r="B153" s="4" t="s">
        <v>605</v>
      </c>
      <c r="C153" t="s">
        <v>516</v>
      </c>
    </row>
    <row r="154" spans="1:3" ht="15">
      <c r="A154" s="4" t="s">
        <v>398</v>
      </c>
      <c r="B154" s="4" t="s">
        <v>605</v>
      </c>
      <c r="C154" t="s">
        <v>516</v>
      </c>
    </row>
    <row r="155" spans="1:3" ht="15">
      <c r="A155" s="4" t="s">
        <v>399</v>
      </c>
      <c r="B155" s="4" t="s">
        <v>605</v>
      </c>
      <c r="C155" t="s">
        <v>516</v>
      </c>
    </row>
    <row r="156" spans="1:3" ht="15">
      <c r="A156" s="4" t="s">
        <v>400</v>
      </c>
      <c r="B156" s="4" t="s">
        <v>605</v>
      </c>
      <c r="C156" t="s">
        <v>516</v>
      </c>
    </row>
    <row r="157" spans="1:3" ht="15">
      <c r="A157" s="4" t="s">
        <v>401</v>
      </c>
      <c r="B157" s="4" t="s">
        <v>605</v>
      </c>
      <c r="C157" t="s">
        <v>516</v>
      </c>
    </row>
    <row r="158" spans="1:3" ht="15">
      <c r="A158" s="4" t="s">
        <v>611</v>
      </c>
      <c r="B158" s="4" t="s">
        <v>605</v>
      </c>
      <c r="C158" t="s">
        <v>516</v>
      </c>
    </row>
    <row r="159" spans="1:3" ht="15">
      <c r="A159" s="4" t="s">
        <v>402</v>
      </c>
      <c r="B159" s="4" t="s">
        <v>605</v>
      </c>
      <c r="C159" t="s">
        <v>516</v>
      </c>
    </row>
    <row r="160" spans="1:3" ht="15">
      <c r="A160" s="4" t="s">
        <v>403</v>
      </c>
      <c r="B160" s="4" t="s">
        <v>605</v>
      </c>
      <c r="C160" t="s">
        <v>516</v>
      </c>
    </row>
    <row r="161" spans="1:3" ht="15">
      <c r="A161" s="4" t="s">
        <v>404</v>
      </c>
      <c r="B161" s="4" t="s">
        <v>605</v>
      </c>
      <c r="C161" t="s">
        <v>516</v>
      </c>
    </row>
    <row r="162" spans="1:3" ht="15">
      <c r="A162" s="4" t="s">
        <v>405</v>
      </c>
      <c r="B162" s="4" t="s">
        <v>605</v>
      </c>
      <c r="C162" t="s">
        <v>516</v>
      </c>
    </row>
    <row r="163" spans="1:3" ht="15">
      <c r="A163" s="4" t="s">
        <v>612</v>
      </c>
      <c r="B163" s="4" t="s">
        <v>605</v>
      </c>
      <c r="C163" t="s">
        <v>516</v>
      </c>
    </row>
    <row r="164" spans="1:3" ht="15">
      <c r="A164" s="4" t="s">
        <v>406</v>
      </c>
      <c r="B164" s="4" t="s">
        <v>605</v>
      </c>
      <c r="C164" t="s">
        <v>516</v>
      </c>
    </row>
    <row r="165" spans="1:3" ht="15">
      <c r="A165" s="4" t="s">
        <v>407</v>
      </c>
      <c r="B165" s="4" t="s">
        <v>605</v>
      </c>
      <c r="C165" t="s">
        <v>516</v>
      </c>
    </row>
    <row r="166" spans="1:3" ht="15">
      <c r="A166" s="4" t="s">
        <v>408</v>
      </c>
      <c r="B166" s="4" t="s">
        <v>605</v>
      </c>
      <c r="C166" t="s">
        <v>516</v>
      </c>
    </row>
    <row r="167" spans="1:3" ht="15">
      <c r="A167" s="4" t="s">
        <v>409</v>
      </c>
      <c r="B167" s="4" t="s">
        <v>605</v>
      </c>
      <c r="C167" t="s">
        <v>516</v>
      </c>
    </row>
    <row r="168" spans="1:3" ht="15">
      <c r="A168" s="4" t="s">
        <v>410</v>
      </c>
      <c r="B168" s="4" t="s">
        <v>605</v>
      </c>
      <c r="C168" t="s">
        <v>516</v>
      </c>
    </row>
    <row r="169" spans="1:3" ht="15">
      <c r="A169" s="4" t="s">
        <v>411</v>
      </c>
      <c r="B169" s="4" t="s">
        <v>605</v>
      </c>
      <c r="C169" t="s">
        <v>516</v>
      </c>
    </row>
    <row r="170" spans="1:3" ht="15">
      <c r="A170" s="4" t="s">
        <v>412</v>
      </c>
      <c r="B170" s="4" t="s">
        <v>605</v>
      </c>
      <c r="C170" t="s">
        <v>516</v>
      </c>
    </row>
    <row r="171" spans="1:3" ht="15">
      <c r="A171" s="4" t="s">
        <v>413</v>
      </c>
      <c r="B171" s="4" t="s">
        <v>605</v>
      </c>
      <c r="C171" t="s">
        <v>516</v>
      </c>
    </row>
    <row r="172" spans="1:3" ht="15">
      <c r="A172" s="4" t="s">
        <v>414</v>
      </c>
      <c r="B172" s="4" t="s">
        <v>605</v>
      </c>
      <c r="C172" t="s">
        <v>516</v>
      </c>
    </row>
    <row r="173" spans="1:3" ht="15">
      <c r="A173" s="4" t="s">
        <v>613</v>
      </c>
      <c r="B173" s="4" t="s">
        <v>605</v>
      </c>
      <c r="C173" t="s">
        <v>516</v>
      </c>
    </row>
    <row r="174" spans="1:3" ht="15">
      <c r="A174" s="4" t="s">
        <v>415</v>
      </c>
      <c r="B174" s="4" t="s">
        <v>605</v>
      </c>
      <c r="C174" t="s">
        <v>516</v>
      </c>
    </row>
    <row r="175" spans="1:3" ht="15">
      <c r="A175" s="4" t="s">
        <v>416</v>
      </c>
      <c r="B175" s="4" t="s">
        <v>605</v>
      </c>
      <c r="C175" t="s">
        <v>516</v>
      </c>
    </row>
    <row r="176" spans="1:3" ht="15">
      <c r="A176" s="4" t="s">
        <v>417</v>
      </c>
      <c r="B176" s="4" t="s">
        <v>605</v>
      </c>
      <c r="C176" t="s">
        <v>516</v>
      </c>
    </row>
    <row r="177" spans="1:3" ht="15">
      <c r="A177" s="4" t="s">
        <v>418</v>
      </c>
      <c r="B177" s="4" t="s">
        <v>605</v>
      </c>
      <c r="C177" t="s">
        <v>516</v>
      </c>
    </row>
    <row r="178" spans="1:3" ht="15">
      <c r="A178" s="4" t="s">
        <v>288</v>
      </c>
      <c r="B178" s="4" t="s">
        <v>605</v>
      </c>
      <c r="C178" t="s">
        <v>516</v>
      </c>
    </row>
    <row r="179" spans="1:3" ht="15">
      <c r="A179" s="4" t="s">
        <v>419</v>
      </c>
      <c r="B179" s="4" t="s">
        <v>605</v>
      </c>
      <c r="C179" t="s">
        <v>516</v>
      </c>
    </row>
    <row r="180" spans="1:3" ht="15">
      <c r="A180" s="4" t="s">
        <v>289</v>
      </c>
      <c r="B180" s="4" t="s">
        <v>605</v>
      </c>
      <c r="C180" t="s">
        <v>516</v>
      </c>
    </row>
    <row r="181" spans="1:3" ht="15">
      <c r="A181" s="4" t="s">
        <v>420</v>
      </c>
      <c r="B181" s="4" t="s">
        <v>605</v>
      </c>
      <c r="C181" t="s">
        <v>516</v>
      </c>
    </row>
    <row r="182" spans="1:3" ht="15">
      <c r="A182" s="4" t="s">
        <v>421</v>
      </c>
      <c r="B182" s="4" t="s">
        <v>605</v>
      </c>
      <c r="C182" t="s">
        <v>516</v>
      </c>
    </row>
    <row r="183" spans="1:3" ht="15">
      <c r="A183" s="4" t="s">
        <v>422</v>
      </c>
      <c r="B183" s="4" t="s">
        <v>605</v>
      </c>
      <c r="C183" t="s">
        <v>516</v>
      </c>
    </row>
    <row r="184" spans="1:3" ht="15">
      <c r="A184" s="4" t="s">
        <v>614</v>
      </c>
      <c r="B184" s="4" t="s">
        <v>605</v>
      </c>
      <c r="C184" t="s">
        <v>514</v>
      </c>
    </row>
    <row r="185" spans="1:3" ht="15">
      <c r="A185" s="4" t="s">
        <v>615</v>
      </c>
      <c r="B185" s="4" t="s">
        <v>616</v>
      </c>
      <c r="C185" t="s">
        <v>514</v>
      </c>
    </row>
    <row r="186" spans="1:3" ht="15">
      <c r="A186" s="4" t="s">
        <v>617</v>
      </c>
      <c r="B186" s="4" t="s">
        <v>616</v>
      </c>
      <c r="C186" t="s">
        <v>514</v>
      </c>
    </row>
    <row r="187" spans="1:3" ht="15">
      <c r="A187" s="4" t="s">
        <v>320</v>
      </c>
      <c r="B187" s="4" t="s">
        <v>616</v>
      </c>
      <c r="C187" t="s">
        <v>516</v>
      </c>
    </row>
    <row r="188" spans="1:3" ht="15">
      <c r="A188" s="4" t="s">
        <v>273</v>
      </c>
      <c r="B188" s="4" t="s">
        <v>616</v>
      </c>
      <c r="C188" t="s">
        <v>516</v>
      </c>
    </row>
    <row r="189" spans="1:3" ht="15">
      <c r="A189" s="4" t="s">
        <v>321</v>
      </c>
      <c r="B189" s="4" t="s">
        <v>616</v>
      </c>
      <c r="C189" t="s">
        <v>516</v>
      </c>
    </row>
    <row r="190" spans="1:3" ht="15">
      <c r="A190" s="4" t="s">
        <v>618</v>
      </c>
      <c r="B190" s="4" t="s">
        <v>616</v>
      </c>
      <c r="C190" t="s">
        <v>619</v>
      </c>
    </row>
    <row r="191" spans="1:3" ht="15">
      <c r="A191" s="4" t="s">
        <v>344</v>
      </c>
      <c r="B191" s="4" t="s">
        <v>616</v>
      </c>
      <c r="C191" t="s">
        <v>516</v>
      </c>
    </row>
    <row r="192" spans="1:3" ht="15">
      <c r="A192" s="4" t="s">
        <v>423</v>
      </c>
      <c r="B192" s="4" t="s">
        <v>616</v>
      </c>
      <c r="C192" t="s">
        <v>516</v>
      </c>
    </row>
    <row r="193" spans="1:3" ht="15">
      <c r="A193" s="4" t="s">
        <v>424</v>
      </c>
      <c r="B193" s="4" t="s">
        <v>616</v>
      </c>
      <c r="C193" t="s">
        <v>516</v>
      </c>
    </row>
    <row r="194" spans="1:3" ht="15">
      <c r="A194" s="4" t="s">
        <v>358</v>
      </c>
      <c r="B194" s="4" t="s">
        <v>616</v>
      </c>
      <c r="C194" t="s">
        <v>516</v>
      </c>
    </row>
    <row r="195" spans="1:3" ht="15">
      <c r="A195" s="4" t="s">
        <v>369</v>
      </c>
      <c r="B195" s="4" t="s">
        <v>616</v>
      </c>
      <c r="C195" t="s">
        <v>516</v>
      </c>
    </row>
    <row r="196" spans="1:3" ht="15">
      <c r="A196" s="4" t="s">
        <v>322</v>
      </c>
      <c r="B196" s="4" t="s">
        <v>616</v>
      </c>
      <c r="C196" t="s">
        <v>516</v>
      </c>
    </row>
    <row r="197" spans="1:3" ht="15">
      <c r="A197" s="4" t="s">
        <v>323</v>
      </c>
      <c r="B197" s="4" t="s">
        <v>616</v>
      </c>
      <c r="C197" t="s">
        <v>516</v>
      </c>
    </row>
    <row r="198" spans="1:3" ht="15">
      <c r="A198" s="4" t="s">
        <v>324</v>
      </c>
      <c r="B198" s="4" t="s">
        <v>616</v>
      </c>
      <c r="C198" t="s">
        <v>516</v>
      </c>
    </row>
    <row r="199" spans="1:3" ht="15">
      <c r="A199" s="4" t="s">
        <v>359</v>
      </c>
      <c r="B199" s="4" t="s">
        <v>616</v>
      </c>
      <c r="C199" t="s">
        <v>516</v>
      </c>
    </row>
    <row r="200" spans="1:3" ht="15">
      <c r="A200" s="4" t="s">
        <v>431</v>
      </c>
      <c r="B200" s="4" t="s">
        <v>616</v>
      </c>
      <c r="C200" t="s">
        <v>516</v>
      </c>
    </row>
    <row r="201" spans="1:3" ht="15">
      <c r="A201" s="4" t="s">
        <v>443</v>
      </c>
      <c r="B201" s="4" t="s">
        <v>616</v>
      </c>
      <c r="C201" t="s">
        <v>516</v>
      </c>
    </row>
    <row r="202" spans="1:3" ht="15">
      <c r="A202" s="4" t="s">
        <v>432</v>
      </c>
      <c r="B202" s="4" t="s">
        <v>616</v>
      </c>
      <c r="C202" t="s">
        <v>516</v>
      </c>
    </row>
    <row r="203" spans="1:3" ht="15">
      <c r="A203" s="4" t="s">
        <v>360</v>
      </c>
      <c r="B203" s="4" t="s">
        <v>616</v>
      </c>
      <c r="C203" t="s">
        <v>516</v>
      </c>
    </row>
    <row r="204" spans="1:3" ht="15">
      <c r="A204" s="4" t="s">
        <v>620</v>
      </c>
      <c r="B204" s="4" t="s">
        <v>616</v>
      </c>
      <c r="C204" t="s">
        <v>570</v>
      </c>
    </row>
    <row r="205" spans="1:3" ht="15">
      <c r="A205" s="4" t="s">
        <v>325</v>
      </c>
      <c r="B205" s="4" t="s">
        <v>616</v>
      </c>
      <c r="C205" t="s">
        <v>516</v>
      </c>
    </row>
    <row r="206" spans="1:3" ht="15">
      <c r="A206" s="4" t="s">
        <v>326</v>
      </c>
      <c r="B206" s="4" t="s">
        <v>616</v>
      </c>
      <c r="C206" t="s">
        <v>516</v>
      </c>
    </row>
    <row r="207" spans="1:3" ht="15">
      <c r="A207" s="4" t="s">
        <v>327</v>
      </c>
      <c r="B207" s="4" t="s">
        <v>616</v>
      </c>
      <c r="C207" t="s">
        <v>516</v>
      </c>
    </row>
    <row r="208" spans="1:3" ht="15">
      <c r="A208" s="4" t="s">
        <v>345</v>
      </c>
      <c r="B208" s="4" t="s">
        <v>616</v>
      </c>
      <c r="C208" t="s">
        <v>516</v>
      </c>
    </row>
    <row r="209" spans="1:3" ht="15">
      <c r="A209" s="4" t="s">
        <v>275</v>
      </c>
      <c r="B209" s="4" t="s">
        <v>616</v>
      </c>
      <c r="C209" t="s">
        <v>516</v>
      </c>
    </row>
    <row r="210" spans="1:3" ht="15">
      <c r="A210" s="4" t="s">
        <v>621</v>
      </c>
      <c r="B210" s="4" t="s">
        <v>616</v>
      </c>
      <c r="C210" t="s">
        <v>570</v>
      </c>
    </row>
    <row r="211" spans="1:3" ht="15">
      <c r="A211" s="4" t="s">
        <v>622</v>
      </c>
      <c r="B211" s="4" t="s">
        <v>616</v>
      </c>
      <c r="C211" t="s">
        <v>546</v>
      </c>
    </row>
    <row r="212" spans="1:3" ht="15">
      <c r="A212" s="4" t="s">
        <v>342</v>
      </c>
      <c r="B212" s="4" t="s">
        <v>616</v>
      </c>
      <c r="C212" t="s">
        <v>516</v>
      </c>
    </row>
    <row r="213" spans="1:3" ht="15">
      <c r="A213" s="4" t="s">
        <v>328</v>
      </c>
      <c r="B213" s="4" t="s">
        <v>616</v>
      </c>
      <c r="C213" t="s">
        <v>516</v>
      </c>
    </row>
    <row r="214" spans="1:3" ht="15">
      <c r="A214" s="4" t="s">
        <v>277</v>
      </c>
      <c r="B214" s="4" t="s">
        <v>616</v>
      </c>
      <c r="C214" t="s">
        <v>516</v>
      </c>
    </row>
    <row r="215" spans="1:3" ht="15">
      <c r="A215" s="4" t="s">
        <v>329</v>
      </c>
      <c r="B215" s="4" t="s">
        <v>616</v>
      </c>
      <c r="C215" t="s">
        <v>516</v>
      </c>
    </row>
    <row r="216" spans="1:3" ht="15">
      <c r="A216" s="4" t="s">
        <v>444</v>
      </c>
      <c r="B216" s="4" t="s">
        <v>616</v>
      </c>
      <c r="C216" t="s">
        <v>516</v>
      </c>
    </row>
    <row r="217" spans="1:3" ht="15">
      <c r="A217" s="4" t="s">
        <v>445</v>
      </c>
      <c r="B217" s="4" t="s">
        <v>616</v>
      </c>
      <c r="C217" t="s">
        <v>516</v>
      </c>
    </row>
    <row r="218" spans="1:3" ht="15">
      <c r="A218" s="4" t="s">
        <v>279</v>
      </c>
      <c r="B218" s="4" t="s">
        <v>616</v>
      </c>
      <c r="C218" t="s">
        <v>516</v>
      </c>
    </row>
    <row r="219" spans="1:3" ht="15">
      <c r="A219" s="4" t="s">
        <v>623</v>
      </c>
      <c r="B219" s="4" t="s">
        <v>616</v>
      </c>
      <c r="C219" t="s">
        <v>516</v>
      </c>
    </row>
    <row r="220" spans="1:3" ht="15">
      <c r="A220" s="4" t="s">
        <v>446</v>
      </c>
      <c r="B220" s="4" t="s">
        <v>616</v>
      </c>
      <c r="C220" t="s">
        <v>516</v>
      </c>
    </row>
    <row r="221" spans="1:3" ht="15">
      <c r="A221" s="4" t="s">
        <v>624</v>
      </c>
      <c r="B221" s="4" t="s">
        <v>616</v>
      </c>
      <c r="C221" t="s">
        <v>570</v>
      </c>
    </row>
    <row r="222" spans="1:3" ht="15">
      <c r="A222" s="4" t="s">
        <v>366</v>
      </c>
      <c r="B222" s="4" t="s">
        <v>616</v>
      </c>
      <c r="C222" t="s">
        <v>516</v>
      </c>
    </row>
    <row r="223" spans="1:3" ht="15">
      <c r="A223" s="4" t="s">
        <v>367</v>
      </c>
      <c r="B223" s="4" t="s">
        <v>616</v>
      </c>
      <c r="C223" t="s">
        <v>516</v>
      </c>
    </row>
    <row r="224" spans="1:3" ht="15">
      <c r="A224" s="4" t="s">
        <v>368</v>
      </c>
      <c r="B224" s="4" t="s">
        <v>616</v>
      </c>
      <c r="C224" t="s">
        <v>516</v>
      </c>
    </row>
    <row r="225" spans="1:3" ht="15">
      <c r="A225" s="4" t="s">
        <v>438</v>
      </c>
      <c r="B225" s="4" t="s">
        <v>616</v>
      </c>
      <c r="C225" t="s">
        <v>516</v>
      </c>
    </row>
    <row r="226" spans="1:3" ht="15">
      <c r="A226" s="4" t="s">
        <v>625</v>
      </c>
      <c r="B226" s="4" t="s">
        <v>616</v>
      </c>
      <c r="C226" t="s">
        <v>516</v>
      </c>
    </row>
    <row r="227" spans="1:3" ht="15">
      <c r="A227" s="4" t="s">
        <v>626</v>
      </c>
      <c r="B227" s="4" t="s">
        <v>616</v>
      </c>
      <c r="C227" t="s">
        <v>546</v>
      </c>
    </row>
    <row r="228" spans="1:3" ht="15">
      <c r="A228" s="4" t="s">
        <v>627</v>
      </c>
      <c r="B228" s="4" t="s">
        <v>616</v>
      </c>
      <c r="C228" t="s">
        <v>546</v>
      </c>
    </row>
    <row r="229" spans="1:3" ht="15">
      <c r="A229" s="4" t="s">
        <v>628</v>
      </c>
      <c r="B229" s="4" t="s">
        <v>616</v>
      </c>
      <c r="C229" t="s">
        <v>546</v>
      </c>
    </row>
    <row r="230" spans="1:3" ht="15">
      <c r="A230" s="4" t="s">
        <v>629</v>
      </c>
      <c r="B230" s="4" t="s">
        <v>616</v>
      </c>
      <c r="C230" t="s">
        <v>546</v>
      </c>
    </row>
    <row r="231" spans="1:3" ht="15">
      <c r="A231" s="4" t="s">
        <v>437</v>
      </c>
      <c r="B231" s="4" t="s">
        <v>616</v>
      </c>
      <c r="C231" t="s">
        <v>516</v>
      </c>
    </row>
    <row r="232" spans="1:3" ht="15">
      <c r="A232" s="4" t="s">
        <v>435</v>
      </c>
      <c r="B232" s="4" t="s">
        <v>616</v>
      </c>
      <c r="C232" t="s">
        <v>516</v>
      </c>
    </row>
    <row r="233" spans="1:3" ht="15">
      <c r="A233" s="4" t="s">
        <v>630</v>
      </c>
      <c r="B233" s="4" t="s">
        <v>631</v>
      </c>
      <c r="C233" t="s">
        <v>514</v>
      </c>
    </row>
    <row r="234" spans="1:3" ht="15">
      <c r="A234" s="4" t="s">
        <v>361</v>
      </c>
      <c r="B234" s="4" t="s">
        <v>631</v>
      </c>
      <c r="C234" t="s">
        <v>516</v>
      </c>
    </row>
    <row r="235" spans="1:3" ht="15">
      <c r="A235" s="4" t="s">
        <v>425</v>
      </c>
      <c r="B235" s="4" t="s">
        <v>631</v>
      </c>
      <c r="C235" t="s">
        <v>516</v>
      </c>
    </row>
    <row r="236" spans="1:3" ht="15">
      <c r="A236" s="4" t="s">
        <v>330</v>
      </c>
      <c r="B236" s="4" t="s">
        <v>631</v>
      </c>
      <c r="C236" t="s">
        <v>516</v>
      </c>
    </row>
    <row r="237" spans="1:3" ht="15">
      <c r="A237" s="4" t="s">
        <v>331</v>
      </c>
      <c r="B237" s="4" t="s">
        <v>631</v>
      </c>
      <c r="C237" t="s">
        <v>516</v>
      </c>
    </row>
    <row r="238" spans="1:3" ht="15">
      <c r="A238" s="4" t="s">
        <v>632</v>
      </c>
      <c r="B238" s="4" t="s">
        <v>631</v>
      </c>
      <c r="C238" t="s">
        <v>619</v>
      </c>
    </row>
    <row r="239" spans="1:3" ht="15">
      <c r="A239" s="4" t="s">
        <v>426</v>
      </c>
      <c r="B239" s="4" t="s">
        <v>631</v>
      </c>
      <c r="C239" t="s">
        <v>516</v>
      </c>
    </row>
    <row r="240" spans="1:3" ht="15">
      <c r="A240" s="4" t="s">
        <v>427</v>
      </c>
      <c r="B240" s="4" t="s">
        <v>631</v>
      </c>
      <c r="C240" t="s">
        <v>516</v>
      </c>
    </row>
    <row r="241" spans="1:3" ht="15">
      <c r="A241" s="4" t="s">
        <v>433</v>
      </c>
      <c r="B241" s="4" t="s">
        <v>631</v>
      </c>
      <c r="C241" t="s">
        <v>516</v>
      </c>
    </row>
    <row r="242" spans="1:3" ht="15">
      <c r="A242" s="4" t="s">
        <v>362</v>
      </c>
      <c r="B242" s="4" t="s">
        <v>631</v>
      </c>
      <c r="C242" t="s">
        <v>516</v>
      </c>
    </row>
    <row r="243" spans="1:3" ht="15">
      <c r="A243" s="4" t="s">
        <v>633</v>
      </c>
      <c r="B243" s="4" t="s">
        <v>631</v>
      </c>
      <c r="C243" t="s">
        <v>570</v>
      </c>
    </row>
    <row r="244" spans="1:3" ht="15">
      <c r="A244" s="4" t="s">
        <v>332</v>
      </c>
      <c r="B244" s="4" t="s">
        <v>631</v>
      </c>
      <c r="C244" t="s">
        <v>516</v>
      </c>
    </row>
    <row r="245" spans="1:3" ht="15">
      <c r="A245" s="4" t="s">
        <v>333</v>
      </c>
      <c r="B245" s="4" t="s">
        <v>631</v>
      </c>
      <c r="C245" t="s">
        <v>516</v>
      </c>
    </row>
    <row r="246" spans="1:3" ht="15">
      <c r="A246" s="4" t="s">
        <v>428</v>
      </c>
      <c r="B246" s="4" t="s">
        <v>631</v>
      </c>
      <c r="C246" t="s">
        <v>516</v>
      </c>
    </row>
    <row r="247" spans="1:3" ht="15">
      <c r="A247" s="4" t="s">
        <v>434</v>
      </c>
      <c r="B247" s="4" t="s">
        <v>631</v>
      </c>
      <c r="C247" t="s">
        <v>516</v>
      </c>
    </row>
    <row r="248" spans="1:3" ht="15">
      <c r="A248" s="4" t="s">
        <v>439</v>
      </c>
      <c r="B248" s="4" t="s">
        <v>631</v>
      </c>
      <c r="C248" t="s">
        <v>516</v>
      </c>
    </row>
    <row r="249" spans="1:3" ht="15">
      <c r="A249" s="4" t="s">
        <v>440</v>
      </c>
      <c r="B249" s="4" t="s">
        <v>631</v>
      </c>
      <c r="C249" t="s">
        <v>516</v>
      </c>
    </row>
    <row r="250" spans="1:3" ht="15">
      <c r="A250" s="4" t="s">
        <v>363</v>
      </c>
      <c r="B250" s="4" t="s">
        <v>631</v>
      </c>
      <c r="C250" t="s">
        <v>516</v>
      </c>
    </row>
    <row r="251" spans="1:3" ht="15">
      <c r="A251" s="4" t="s">
        <v>634</v>
      </c>
      <c r="B251" s="4" t="s">
        <v>631</v>
      </c>
      <c r="C251" t="s">
        <v>570</v>
      </c>
    </row>
    <row r="252" spans="1:3" ht="15">
      <c r="A252" s="4" t="s">
        <v>635</v>
      </c>
      <c r="B252" s="4" t="s">
        <v>631</v>
      </c>
      <c r="C252" t="s">
        <v>546</v>
      </c>
    </row>
    <row r="253" spans="1:3" ht="15">
      <c r="A253" s="4" t="s">
        <v>343</v>
      </c>
      <c r="B253" s="4" t="s">
        <v>631</v>
      </c>
      <c r="C253" t="s">
        <v>516</v>
      </c>
    </row>
    <row r="254" spans="1:3" ht="15">
      <c r="A254" s="4" t="s">
        <v>334</v>
      </c>
      <c r="B254" s="4" t="s">
        <v>631</v>
      </c>
      <c r="C254" t="s">
        <v>516</v>
      </c>
    </row>
    <row r="255" spans="1:3" ht="15">
      <c r="A255" s="4" t="s">
        <v>335</v>
      </c>
      <c r="B255" s="4" t="s">
        <v>631</v>
      </c>
      <c r="C255" t="s">
        <v>516</v>
      </c>
    </row>
    <row r="256" spans="1:3" ht="15">
      <c r="A256" s="4" t="s">
        <v>364</v>
      </c>
      <c r="B256" s="4" t="s">
        <v>631</v>
      </c>
      <c r="C256" t="s">
        <v>516</v>
      </c>
    </row>
    <row r="257" spans="1:3" ht="15">
      <c r="A257" s="4" t="s">
        <v>365</v>
      </c>
      <c r="B257" s="4" t="s">
        <v>631</v>
      </c>
      <c r="C257" t="s">
        <v>516</v>
      </c>
    </row>
    <row r="258" spans="1:3" ht="15">
      <c r="A258" s="4" t="s">
        <v>429</v>
      </c>
      <c r="B258" s="4" t="s">
        <v>631</v>
      </c>
      <c r="C258" t="s">
        <v>516</v>
      </c>
    </row>
    <row r="259" spans="1:3" ht="15">
      <c r="A259" s="4" t="s">
        <v>441</v>
      </c>
      <c r="B259" s="4" t="s">
        <v>631</v>
      </c>
      <c r="C259" t="s">
        <v>516</v>
      </c>
    </row>
    <row r="260" spans="1:3" ht="15">
      <c r="A260" s="4" t="s">
        <v>636</v>
      </c>
      <c r="B260" s="4" t="s">
        <v>631</v>
      </c>
      <c r="C260" t="s">
        <v>570</v>
      </c>
    </row>
    <row r="261" spans="1:3" ht="15">
      <c r="A261" s="4" t="s">
        <v>281</v>
      </c>
      <c r="B261" s="4" t="s">
        <v>631</v>
      </c>
      <c r="C261" t="s">
        <v>516</v>
      </c>
    </row>
    <row r="262" spans="1:3" ht="15">
      <c r="A262" s="4" t="s">
        <v>336</v>
      </c>
      <c r="B262" s="4" t="s">
        <v>631</v>
      </c>
      <c r="C262" t="s">
        <v>516</v>
      </c>
    </row>
    <row r="263" spans="1:3" ht="15">
      <c r="A263" s="4" t="s">
        <v>637</v>
      </c>
      <c r="B263" s="4" t="s">
        <v>631</v>
      </c>
      <c r="C263" t="s">
        <v>516</v>
      </c>
    </row>
    <row r="264" spans="1:3" ht="15">
      <c r="A264" s="4" t="s">
        <v>447</v>
      </c>
      <c r="B264" s="4" t="s">
        <v>631</v>
      </c>
      <c r="C264" t="s">
        <v>516</v>
      </c>
    </row>
    <row r="265" spans="1:3" ht="15">
      <c r="A265" s="4" t="s">
        <v>283</v>
      </c>
      <c r="B265" s="4" t="s">
        <v>631</v>
      </c>
      <c r="C265" t="s">
        <v>516</v>
      </c>
    </row>
    <row r="266" spans="1:3" ht="15">
      <c r="A266" s="4" t="s">
        <v>430</v>
      </c>
      <c r="B266" s="4" t="s">
        <v>631</v>
      </c>
      <c r="C266" t="s">
        <v>516</v>
      </c>
    </row>
    <row r="267" spans="1:3" ht="15">
      <c r="A267" s="4" t="s">
        <v>436</v>
      </c>
      <c r="B267" s="4" t="s">
        <v>631</v>
      </c>
      <c r="C267" t="s">
        <v>516</v>
      </c>
    </row>
    <row r="268" spans="1:3" ht="15">
      <c r="A268" s="4" t="s">
        <v>311</v>
      </c>
      <c r="B268" s="4" t="s">
        <v>631</v>
      </c>
      <c r="C268" t="s">
        <v>516</v>
      </c>
    </row>
    <row r="269" spans="1:3" ht="15">
      <c r="A269" s="4" t="s">
        <v>452</v>
      </c>
      <c r="B269" s="4" t="s">
        <v>631</v>
      </c>
      <c r="C269" t="s">
        <v>516</v>
      </c>
    </row>
    <row r="270" spans="1:3" ht="15">
      <c r="A270" s="4" t="s">
        <v>285</v>
      </c>
      <c r="B270" s="4" t="s">
        <v>631</v>
      </c>
      <c r="C270" t="s">
        <v>516</v>
      </c>
    </row>
    <row r="271" spans="1:3" ht="15">
      <c r="A271" s="23" t="s">
        <v>337</v>
      </c>
      <c r="B271" s="23" t="s">
        <v>631</v>
      </c>
      <c r="C271" t="s">
        <v>516</v>
      </c>
    </row>
    <row r="272" spans="1:3" ht="15">
      <c r="A272" t="s">
        <v>448</v>
      </c>
      <c r="B272" t="s">
        <v>631</v>
      </c>
      <c r="C272" t="s">
        <v>516</v>
      </c>
    </row>
    <row r="273" spans="1:3" ht="15">
      <c r="A273" t="s">
        <v>449</v>
      </c>
      <c r="B273" t="s">
        <v>631</v>
      </c>
      <c r="C273" t="s">
        <v>516</v>
      </c>
    </row>
    <row r="274" spans="1:3" ht="15">
      <c r="A274" t="s">
        <v>638</v>
      </c>
      <c r="B274" t="s">
        <v>631</v>
      </c>
      <c r="C274" t="s">
        <v>546</v>
      </c>
    </row>
    <row r="275" spans="1:3" ht="15">
      <c r="A275" t="s">
        <v>639</v>
      </c>
      <c r="B275" t="s">
        <v>631</v>
      </c>
      <c r="C275" t="s">
        <v>546</v>
      </c>
    </row>
    <row r="276" spans="1:3" ht="15">
      <c r="A276" t="s">
        <v>640</v>
      </c>
      <c r="B276" t="s">
        <v>631</v>
      </c>
      <c r="C276" t="s">
        <v>546</v>
      </c>
    </row>
    <row r="277" spans="1:3" ht="15">
      <c r="A277" t="s">
        <v>641</v>
      </c>
      <c r="B277" t="s">
        <v>631</v>
      </c>
      <c r="C277" t="s">
        <v>546</v>
      </c>
    </row>
    <row r="278" spans="1:3" ht="15">
      <c r="A278" t="s">
        <v>453</v>
      </c>
      <c r="B278" t="s">
        <v>631</v>
      </c>
      <c r="C278" t="s">
        <v>516</v>
      </c>
    </row>
    <row r="279" spans="1:3" ht="15">
      <c r="A279" t="s">
        <v>454</v>
      </c>
      <c r="B279" t="s">
        <v>631</v>
      </c>
      <c r="C279" t="s">
        <v>516</v>
      </c>
    </row>
    <row r="280" spans="1:3" ht="15">
      <c r="A280" t="s">
        <v>338</v>
      </c>
      <c r="B280" t="s">
        <v>631</v>
      </c>
      <c r="C280" t="s">
        <v>516</v>
      </c>
    </row>
    <row r="281" spans="1:3" ht="15">
      <c r="A281" t="s">
        <v>339</v>
      </c>
      <c r="B281" t="s">
        <v>631</v>
      </c>
      <c r="C281" t="s">
        <v>516</v>
      </c>
    </row>
    <row r="282" spans="1:3" ht="15">
      <c r="A282" t="s">
        <v>450</v>
      </c>
      <c r="B282" t="s">
        <v>631</v>
      </c>
      <c r="C282" t="s">
        <v>516</v>
      </c>
    </row>
    <row r="283" spans="1:3" ht="15">
      <c r="A283" t="s">
        <v>451</v>
      </c>
      <c r="B283" t="s">
        <v>631</v>
      </c>
      <c r="C283" t="s">
        <v>516</v>
      </c>
    </row>
    <row r="284" spans="1:3" ht="15">
      <c r="A284" t="s">
        <v>642</v>
      </c>
      <c r="B284" t="s">
        <v>631</v>
      </c>
      <c r="C284" t="s">
        <v>643</v>
      </c>
    </row>
    <row r="285" spans="1:3" ht="15">
      <c r="A285" t="s">
        <v>291</v>
      </c>
      <c r="B285" t="s">
        <v>644</v>
      </c>
      <c r="C285" t="s">
        <v>533</v>
      </c>
    </row>
    <row r="286" spans="1:3" ht="15">
      <c r="A286" t="s">
        <v>292</v>
      </c>
      <c r="B286" t="s">
        <v>644</v>
      </c>
      <c r="C286" t="s">
        <v>533</v>
      </c>
    </row>
    <row r="287" spans="1:3" ht="15">
      <c r="A287" t="s">
        <v>645</v>
      </c>
      <c r="B287" t="s">
        <v>644</v>
      </c>
      <c r="C287" t="s">
        <v>533</v>
      </c>
    </row>
    <row r="288" spans="1:3" ht="15">
      <c r="A288" t="s">
        <v>293</v>
      </c>
      <c r="B288" t="s">
        <v>644</v>
      </c>
      <c r="C288" t="s">
        <v>533</v>
      </c>
    </row>
    <row r="289" spans="1:3" ht="15">
      <c r="A289" t="s">
        <v>646</v>
      </c>
      <c r="B289" t="s">
        <v>647</v>
      </c>
      <c r="C289" t="s">
        <v>533</v>
      </c>
    </row>
    <row r="290" spans="1:3" ht="15">
      <c r="A290" t="s">
        <v>648</v>
      </c>
      <c r="B290" t="s">
        <v>649</v>
      </c>
      <c r="C290" t="s">
        <v>650</v>
      </c>
    </row>
    <row r="291" spans="1:3" ht="15">
      <c r="A291" t="s">
        <v>651</v>
      </c>
      <c r="B291" t="s">
        <v>649</v>
      </c>
      <c r="C291" t="s">
        <v>650</v>
      </c>
    </row>
    <row r="292" spans="1:3" ht="15">
      <c r="A292" t="s">
        <v>652</v>
      </c>
      <c r="B292" t="s">
        <v>649</v>
      </c>
      <c r="C292" t="s">
        <v>650</v>
      </c>
    </row>
    <row r="293" spans="1:3" ht="15">
      <c r="A293" t="s">
        <v>653</v>
      </c>
      <c r="B293" t="s">
        <v>649</v>
      </c>
      <c r="C293" t="s">
        <v>654</v>
      </c>
    </row>
    <row r="294" spans="1:3" ht="15">
      <c r="A294" t="s">
        <v>278</v>
      </c>
      <c r="B294" t="s">
        <v>278</v>
      </c>
      <c r="C294" t="s">
        <v>278</v>
      </c>
    </row>
    <row r="295" spans="1:3" ht="15">
      <c r="A295" t="s">
        <v>282</v>
      </c>
      <c r="B295" t="s">
        <v>524</v>
      </c>
      <c r="C295" t="s">
        <v>533</v>
      </c>
    </row>
    <row r="296" spans="1:3" ht="15">
      <c r="A296" t="s">
        <v>294</v>
      </c>
      <c r="B296" t="s">
        <v>655</v>
      </c>
      <c r="C296" t="s">
        <v>294</v>
      </c>
    </row>
    <row r="297" spans="1:3" ht="15">
      <c r="A297" t="s">
        <v>274</v>
      </c>
      <c r="B297" t="s">
        <v>524</v>
      </c>
      <c r="C297" t="s">
        <v>533</v>
      </c>
    </row>
    <row r="298" spans="1:3" ht="15">
      <c r="A298" t="s">
        <v>300</v>
      </c>
      <c r="B298" t="s">
        <v>655</v>
      </c>
      <c r="C298" t="s">
        <v>300</v>
      </c>
    </row>
    <row r="299" spans="1:3" ht="15">
      <c r="A299" t="s">
        <v>295</v>
      </c>
      <c r="B299" t="s">
        <v>655</v>
      </c>
      <c r="C299" t="s">
        <v>295</v>
      </c>
    </row>
    <row r="300" spans="1:3" ht="15">
      <c r="A300" t="s">
        <v>296</v>
      </c>
      <c r="B300" t="s">
        <v>599</v>
      </c>
      <c r="C300" t="s">
        <v>533</v>
      </c>
    </row>
  </sheetData>
  <autoFilter ref="A1:C270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192CC6B04614C9519B8AAE5327D19" ma:contentTypeVersion="14" ma:contentTypeDescription="Create a new document." ma:contentTypeScope="" ma:versionID="86f6bc8060549a60fbe39bffc718553f">
  <xsd:schema xmlns:xsd="http://www.w3.org/2001/XMLSchema" xmlns:xs="http://www.w3.org/2001/XMLSchema" xmlns:p="http://schemas.microsoft.com/office/2006/metadata/properties" xmlns:ns3="e9ee3b5f-6718-47c7-ad43-8b45a473deaa" xmlns:ns4="a0511962-23ad-47ab-81ba-0ae04a17a936" targetNamespace="http://schemas.microsoft.com/office/2006/metadata/properties" ma:root="true" ma:fieldsID="f3e985fdb0de4a96570d749a7ebb7294" ns3:_="" ns4:_="">
    <xsd:import namespace="e9ee3b5f-6718-47c7-ad43-8b45a473deaa"/>
    <xsd:import namespace="a0511962-23ad-47ab-81ba-0ae04a17a9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e3b5f-6718-47c7-ad43-8b45a473d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11962-23ad-47ab-81ba-0ae04a17a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18A9BA-492C-47B6-956D-C3C041D449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E76017-2790-4272-84DB-12CC88308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e3b5f-6718-47c7-ad43-8b45a473deaa"/>
    <ds:schemaRef ds:uri="a0511962-23ad-47ab-81ba-0ae04a17a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8CB4D8-2D09-4E5E-9328-BF056AA9B5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ROMERO HERRENO EDIER HUMBERTO</dc:creator>
  <cp:keywords/>
  <dc:description/>
  <cp:lastModifiedBy>Secretaria</cp:lastModifiedBy>
  <dcterms:created xsi:type="dcterms:W3CDTF">2018-09-12T15:42:14Z</dcterms:created>
  <dcterms:modified xsi:type="dcterms:W3CDTF">2023-11-24T20:04:11Z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0x01010092E192CC6B04614C9519B8AAE5327D19</vt:lpwstr>
  </property>
</Properties>
</file>