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0112"/>
  <workbookPr filterPrivacy="1"/>
  <bookViews>
    <workbookView xWindow="6640" yWindow="2840" windowWidth="35520" windowHeight="23500" activeTab="0"/>
  </bookViews>
  <sheets>
    <sheet name="Calendario" sheetId="5" r:id="rId1"/>
    <sheet name="2020 calendar " sheetId="6" r:id="rId2"/>
  </sheets>
  <definedNames>
    <definedName name="_xlnm.Print_Area" localSheetId="0">'Calendario'!$B$6:$AF$33</definedName>
  </definedNames>
  <calcPr calcId="181029"/>
</workbook>
</file>

<file path=xl/sharedStrings.xml><?xml version="1.0" encoding="utf-8"?>
<sst xmlns="http://schemas.openxmlformats.org/spreadsheetml/2006/main" count="25" uniqueCount="23">
  <si>
    <t>EMI  BSIEM AGENDA 2020</t>
  </si>
  <si>
    <t xml:space="preserve">Año </t>
  </si>
  <si>
    <t xml:space="preserve">Mes </t>
  </si>
  <si>
    <t xml:space="preserve">Día de inicio </t>
  </si>
  <si>
    <t>1:Dom, 2:Lun...</t>
  </si>
  <si>
    <t>CALENDARIOS ANUALES por Vertex42.com</t>
  </si>
  <si>
    <t>https://www.vertex42.com/ExcelTemplates/yearly-calendar.html</t>
  </si>
  <si>
    <t>[Escriba un título para el calendario]</t>
  </si>
  <si>
    <r>
      <rPr>
        <b/>
        <sz val="11"/>
        <color theme="1" tint="0.34999001026153564"/>
        <rFont val="Calibri"/>
        <family val="2"/>
        <scheme val="minor"/>
      </rPr>
      <t>Seleccione una nueva</t>
    </r>
    <r>
      <rPr>
        <sz val="10"/>
        <rFont val="Arial"/>
        <family val="2"/>
      </rPr>
      <t xml:space="preserve"> </t>
    </r>
    <r>
      <rPr>
        <b/>
        <sz val="11"/>
        <color theme="4"/>
        <rFont val="Calibri"/>
        <family val="2"/>
        <scheme val="minor"/>
      </rPr>
      <t>Combinación de colores</t>
    </r>
    <r>
      <rPr>
        <sz val="11"/>
        <color theme="1" tint="0.34999001026153564"/>
        <rFont val="Calibri"/>
        <family val="2"/>
        <scheme val="minor"/>
      </rPr>
      <t>: Vaya a Disposición de página &gt; Colores para cambiar los colores del tema o Disposición de página &gt; Fuentes para cambiar las fuentes del tema.</t>
    </r>
  </si>
  <si>
    <t>Información sobre esta plantilla</t>
  </si>
  <si>
    <t>Imprima un calendario anual de 2018, 2019, 2020, etc. Colóquelo en el escritorio, la pared o el frigorífico para tener una práctica referencia. Esta plantilla, proporcionada por Vertex42.com, le permite cambiar el año, mes inicial y día de la semana inicial. Cree un calendario escolar estableciendo el mes inicial en 8 (agosto). Cambie el tema a través del Diseño de página para elegir un color o una fuente distintos para los calendarios.</t>
  </si>
  <si>
    <t>Más plantillas de calendario</t>
  </si>
  <si>
    <t>Visite Vertex42.com para descargar otros calendarios anuales o mensuales, agendas y programaciones para el hogar, la escuela o el trabajo.</t>
  </si>
  <si>
    <t>Más calendarios, agendas y programaciones.</t>
  </si>
  <si>
    <t>Información sobre Vertex42</t>
  </si>
  <si>
    <t>Vertex42.com ofrece plantillas de hojas de cálculo de diseño profesional para negocios, hogares y centros educativos (la mayoría se puede descargar de forma gratuita). Su colección incluye una amplia variedad de calendarios, planificadores y programaciones, así como hojas de cálculo para las finanzas personales: para la administración de presupuestos, la reducción de deudas y la amortización de préstamos.</t>
  </si>
  <si>
    <t>Las empresas encontrarán plantillas de facturas, partes de horas, informes financieros, planificación de proyectos y plantillas para hacer un seguimiento del inventario. Los profesores y los estudiantes encontrarán recursos como programaciones de clases, libros de calificaciones y hojas de asistencia. Organice su vida familiar con planificadores de comidas, listas y registros de ejercicio. Cada plantilla ha sido cuidadosamente diseñada, perfeccionada y mejorada a lo largo del tiempo gracias a los comentarios de miles de usuarios.</t>
  </si>
  <si>
    <t xml:space="preserve">India </t>
  </si>
  <si>
    <t xml:space="preserve">EMI Virtual Training </t>
  </si>
  <si>
    <t>EMI Classroom Teaching</t>
  </si>
  <si>
    <t>BSIEM Asia</t>
  </si>
  <si>
    <t xml:space="preserve">BSIEM Americas </t>
  </si>
  <si>
    <t>National Holidays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</si>
</sst>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_);_(* \(#,##0\);_(* &quot;-&quot;_);_(@_)"/>
    <numFmt numFmtId="165" formatCode="_(* #,##0.00_);_(* \(#,##0.00\);_(* &quot;-&quot;??_);_(@_)"/>
    <numFmt numFmtId="166" formatCode="_-* #,##0\ &quot;€&quot;_-;\-* #,##0\ &quot;€&quot;_-;_-* &quot;-&quot;\ &quot;€&quot;_-;_-@_-"/>
    <numFmt numFmtId="167" formatCode="_-* #,##0.00\ &quot;€&quot;_-;\-* #,##0.00\ &quot;€&quot;_-;_-* &quot;-&quot;??\ &quot;€&quot;_-;_-@_-"/>
    <numFmt numFmtId="168" formatCode="mmmm\ \'yy"/>
    <numFmt numFmtId="169" formatCode="d"/>
    <numFmt numFmtId="177" formatCode="mmmm"/>
  </numFmts>
  <fonts count="51"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0"/>
      <color indexed="12"/>
      <name val="Tahoma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Tahoma"/>
      <family val="2"/>
    </font>
    <font>
      <b/>
      <sz val="10"/>
      <color theme="1" tint="0.34999001026153564"/>
      <name val="Calibri"/>
      <family val="2"/>
      <scheme val="minor"/>
    </font>
    <font>
      <sz val="10"/>
      <color theme="1" tint="0.49998000264167786"/>
      <name val="Calibri"/>
      <family val="2"/>
      <scheme val="minor"/>
    </font>
    <font>
      <sz val="10"/>
      <color theme="1" tint="0.34999001026153564"/>
      <name val="Calibri"/>
      <family val="2"/>
      <scheme val="minor"/>
    </font>
    <font>
      <sz val="12"/>
      <color theme="1" tint="0.34999001026153564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0"/>
      <color theme="1" tint="0.49998000264167786"/>
      <name val="Calibri"/>
      <family val="2"/>
      <scheme val="minor"/>
    </font>
    <font>
      <sz val="22"/>
      <color theme="1" tint="0.34999001026153564"/>
      <name val="Calibri"/>
      <family val="2"/>
      <scheme val="minor"/>
    </font>
    <font>
      <i/>
      <sz val="9"/>
      <color theme="1" tint="0.24998000264167786"/>
      <name val="Calibri"/>
      <family val="2"/>
      <scheme val="minor"/>
    </font>
    <font>
      <b/>
      <sz val="12"/>
      <color theme="1" tint="0.34999001026153564"/>
      <name val="Calibri"/>
      <family val="2"/>
      <scheme val="minor"/>
    </font>
    <font>
      <sz val="11"/>
      <color theme="1" tint="0.34999001026153564"/>
      <name val="Calibri"/>
      <family val="2"/>
      <scheme val="minor"/>
    </font>
    <font>
      <b/>
      <sz val="11"/>
      <color theme="1" tint="0.3499900102615356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 tint="0.49998000264167786"/>
      <name val="Calibri"/>
      <family val="2"/>
      <scheme val="minor"/>
    </font>
    <font>
      <b/>
      <sz val="16"/>
      <color theme="4" tint="-0.24997000396251678"/>
      <name val="Calibri"/>
      <family val="2"/>
      <scheme val="major"/>
    </font>
    <font>
      <sz val="20"/>
      <name val="Calibri"/>
      <family val="2"/>
      <scheme val="major"/>
    </font>
    <font>
      <sz val="11"/>
      <color rgb="FF1D2129"/>
      <name val="Calibri"/>
      <family val="2"/>
      <scheme val="minor"/>
    </font>
    <font>
      <u val="single"/>
      <sz val="11"/>
      <color indexed="12"/>
      <name val="Tahoma"/>
      <family val="2"/>
    </font>
    <font>
      <b/>
      <sz val="42"/>
      <color theme="4" tint="-0.24997000396251678"/>
      <name val="Calibri"/>
      <family val="2"/>
      <scheme val="major"/>
    </font>
    <font>
      <sz val="10"/>
      <name val="Calibri"/>
      <family val="2"/>
      <scheme val="maj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0"/>
      <color theme="11"/>
      <name val="Arial"/>
      <family val="2"/>
    </font>
    <font>
      <b/>
      <sz val="12"/>
      <color theme="5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4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9">
    <xf numFmtId="0" fontId="0" fillId="0" borderId="0" xfId="0"/>
    <xf numFmtId="0" fontId="3" fillId="33" borderId="0" xfId="0" applyFont="1" applyFill="1"/>
    <xf numFmtId="0" fontId="3" fillId="0" borderId="0" xfId="0" applyFont="1"/>
    <xf numFmtId="0" fontId="3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20" applyFont="1" applyAlignment="1" applyProtection="1">
      <alignment vertical="center"/>
      <protection/>
    </xf>
    <xf numFmtId="0" fontId="11" fillId="0" borderId="0" xfId="0" applyFont="1"/>
    <xf numFmtId="0" fontId="12" fillId="0" borderId="0" xfId="0" applyFont="1"/>
    <xf numFmtId="0" fontId="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15" fillId="33" borderId="0" xfId="0" applyFont="1" applyFill="1" applyAlignment="1">
      <alignment horizontal="right" vertical="center"/>
    </xf>
    <xf numFmtId="0" fontId="17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left" vertical="center" inden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" fillId="0" borderId="0" xfId="21" applyFont="1" applyAlignment="1">
      <alignment vertical="top"/>
      <protection/>
    </xf>
    <xf numFmtId="0" fontId="3" fillId="0" borderId="0" xfId="21" applyFont="1">
      <alignment/>
      <protection/>
    </xf>
    <xf numFmtId="0" fontId="20" fillId="0" borderId="0" xfId="21" applyFont="1" applyAlignment="1">
      <alignment horizontal="left" vertical="center"/>
      <protection/>
    </xf>
    <xf numFmtId="0" fontId="24" fillId="0" borderId="0" xfId="21" applyFont="1" applyAlignment="1">
      <alignment horizontal="left" vertical="center"/>
      <protection/>
    </xf>
    <xf numFmtId="0" fontId="25" fillId="0" borderId="0" xfId="21" applyFont="1" applyAlignment="1">
      <alignment vertical="center"/>
      <protection/>
    </xf>
    <xf numFmtId="0" fontId="3" fillId="0" borderId="0" xfId="21" applyFont="1" applyAlignment="1">
      <alignment horizontal="left" vertical="center"/>
      <protection/>
    </xf>
    <xf numFmtId="0" fontId="26" fillId="0" borderId="0" xfId="21" applyFont="1" applyAlignment="1">
      <alignment vertical="center"/>
      <protection/>
    </xf>
    <xf numFmtId="0" fontId="27" fillId="0" borderId="0" xfId="21" applyFont="1">
      <alignment/>
      <protection/>
    </xf>
    <xf numFmtId="0" fontId="28" fillId="0" borderId="0" xfId="21" applyFont="1" applyAlignment="1">
      <alignment horizontal="left" vertical="top" wrapText="1" indent="1"/>
      <protection/>
    </xf>
    <xf numFmtId="0" fontId="28" fillId="0" borderId="0" xfId="21" applyFont="1" applyAlignment="1">
      <alignment vertical="top" wrapText="1"/>
      <protection/>
    </xf>
    <xf numFmtId="0" fontId="29" fillId="0" borderId="0" xfId="20" applyFont="1" applyAlignment="1" applyProtection="1">
      <alignment horizontal="left" indent="1"/>
      <protection/>
    </xf>
    <xf numFmtId="0" fontId="31" fillId="0" borderId="0" xfId="21" applyFont="1">
      <alignment/>
      <protection/>
    </xf>
    <xf numFmtId="169" fontId="5" fillId="0" borderId="0" xfId="0" applyNumberFormat="1" applyFont="1" applyAlignment="1">
      <alignment horizontal="center" vertical="center"/>
    </xf>
    <xf numFmtId="169" fontId="49" fillId="0" borderId="0" xfId="0" applyNumberFormat="1" applyFont="1" applyAlignment="1">
      <alignment horizontal="center" vertical="center"/>
    </xf>
    <xf numFmtId="169" fontId="5" fillId="34" borderId="0" xfId="0" applyNumberFormat="1" applyFont="1" applyFill="1" applyAlignment="1">
      <alignment horizontal="center" vertical="center"/>
    </xf>
    <xf numFmtId="169" fontId="5" fillId="35" borderId="0" xfId="0" applyNumberFormat="1" applyFont="1" applyFill="1" applyAlignment="1">
      <alignment horizontal="center" vertical="center"/>
    </xf>
    <xf numFmtId="169" fontId="5" fillId="36" borderId="0" xfId="0" applyNumberFormat="1" applyFont="1" applyFill="1" applyAlignment="1">
      <alignment horizontal="center" vertical="center"/>
    </xf>
    <xf numFmtId="169" fontId="5" fillId="0" borderId="0" xfId="0" applyNumberFormat="1" applyFont="1" applyFill="1" applyAlignment="1">
      <alignment horizontal="center" vertical="center"/>
    </xf>
    <xf numFmtId="169" fontId="5" fillId="37" borderId="0" xfId="0" applyNumberFormat="1" applyFont="1" applyFill="1" applyAlignment="1">
      <alignment horizontal="center" vertical="center"/>
    </xf>
    <xf numFmtId="0" fontId="7" fillId="36" borderId="0" xfId="0" applyFont="1" applyFill="1"/>
    <xf numFmtId="0" fontId="7" fillId="35" borderId="0" xfId="0" applyFont="1" applyFill="1"/>
    <xf numFmtId="0" fontId="7" fillId="37" borderId="0" xfId="0" applyFont="1" applyFill="1"/>
    <xf numFmtId="0" fontId="7" fillId="34" borderId="0" xfId="0" applyFont="1" applyFill="1"/>
    <xf numFmtId="0" fontId="7" fillId="0" borderId="0" xfId="0" applyFont="1" applyFill="1" applyAlignment="1">
      <alignment vertical="center"/>
    </xf>
    <xf numFmtId="169" fontId="50" fillId="0" borderId="0" xfId="0" applyNumberFormat="1" applyFont="1" applyFill="1" applyAlignment="1">
      <alignment horizontal="center" vertical="center"/>
    </xf>
    <xf numFmtId="169" fontId="5" fillId="38" borderId="0" xfId="0" applyNumberFormat="1" applyFont="1" applyFill="1" applyAlignment="1">
      <alignment horizontal="center" vertical="center"/>
    </xf>
    <xf numFmtId="0" fontId="7" fillId="38" borderId="0" xfId="0" applyFont="1" applyFill="1"/>
    <xf numFmtId="169" fontId="5" fillId="15" borderId="0" xfId="0" applyNumberFormat="1" applyFont="1" applyFill="1" applyAlignment="1">
      <alignment horizontal="center" vertical="center"/>
    </xf>
    <xf numFmtId="169" fontId="5" fillId="9" borderId="0" xfId="0" applyNumberFormat="1" applyFont="1" applyFill="1" applyAlignment="1">
      <alignment horizontal="center" vertical="center"/>
    </xf>
    <xf numFmtId="0" fontId="7" fillId="9" borderId="0" xfId="0" applyFont="1" applyFill="1"/>
    <xf numFmtId="168" fontId="16" fillId="39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left" vertical="top" wrapText="1"/>
    </xf>
    <xf numFmtId="0" fontId="13" fillId="39" borderId="0" xfId="0" applyFont="1" applyFill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2" xfId="21"/>
    <cellStyle name="Hipervínculo visitado" xfId="22"/>
    <cellStyle name="Millares" xfId="23"/>
    <cellStyle name="Millares [0]" xfId="24"/>
    <cellStyle name="Moneda" xfId="25"/>
    <cellStyle name="Moneda [0]" xfId="26"/>
    <cellStyle name="Porcentaje" xfId="27"/>
    <cellStyle name="Título" xfId="28"/>
    <cellStyle name="Encabezado 1" xfId="29"/>
    <cellStyle name="Título 2" xfId="30"/>
    <cellStyle name="Título 3" xfId="31"/>
    <cellStyle name="Encabezado 4" xfId="32"/>
    <cellStyle name="Bueno" xfId="33"/>
    <cellStyle name="Incorrecto" xfId="34"/>
    <cellStyle name="Neutral" xfId="35"/>
    <cellStyle name="Entrada" xfId="36"/>
    <cellStyle name="Salida" xfId="37"/>
    <cellStyle name="Cálculo" xfId="38"/>
    <cellStyle name="Celda vinculada" xfId="39"/>
    <cellStyle name="Celda de comprobación" xfId="40"/>
    <cellStyle name="Texto de advertencia" xfId="41"/>
    <cellStyle name="Notas" xfId="42"/>
    <cellStyle name="Texto explicativo" xfId="43"/>
    <cellStyle name="Total" xfId="44"/>
    <cellStyle name="Énfasis1" xfId="45"/>
    <cellStyle name="20% - Énfasis1" xfId="46"/>
    <cellStyle name="40% - Énfasis1" xfId="47"/>
    <cellStyle name="60% - Énfasis1" xfId="48"/>
    <cellStyle name="Énfasis2" xfId="49"/>
    <cellStyle name="20% - Énfasis2" xfId="50"/>
    <cellStyle name="40% - Énfasis2" xfId="51"/>
    <cellStyle name="60% - Énfasis2" xfId="52"/>
    <cellStyle name="Énfasis3" xfId="53"/>
    <cellStyle name="20% - Énfasis3" xfId="54"/>
    <cellStyle name="40% - Énfasis3" xfId="55"/>
    <cellStyle name="60% - Énfasis3" xfId="56"/>
    <cellStyle name="Énfasis4" xfId="57"/>
    <cellStyle name="20% - Énfasis4" xfId="58"/>
    <cellStyle name="40% - Énfasis4" xfId="59"/>
    <cellStyle name="60% - Énfasis4" xfId="60"/>
    <cellStyle name="Énfasis5" xfId="61"/>
    <cellStyle name="20% - Énfasis5" xfId="62"/>
    <cellStyle name="40% - Énfasis5" xfId="63"/>
    <cellStyle name="60% - Énfasis5" xfId="64"/>
    <cellStyle name="Énfasis6" xfId="65"/>
    <cellStyle name="20% - Énfasis6" xfId="66"/>
    <cellStyle name="40% - Énfasis6" xfId="67"/>
    <cellStyle name="60% - Énfasis6" xfId="68"/>
  </cellStyles>
  <dxfs count="14">
    <dxf>
      <font>
        <color rgb="FF9C0006"/>
      </font>
      <fill>
        <patternFill>
          <bgColor rgb="FFFFC7CE"/>
        </patternFill>
      </fill>
      <border/>
    </dxf>
    <dxf>
      <numFmt numFmtId="177" formatCode="mmmm"/>
      <border/>
    </dxf>
    <dxf>
      <numFmt numFmtId="177" formatCode="mmmm"/>
      <border/>
    </dxf>
    <dxf>
      <numFmt numFmtId="177" formatCode="mmmm"/>
      <border/>
    </dxf>
    <dxf>
      <numFmt numFmtId="177" formatCode="mmmm"/>
      <border/>
    </dxf>
    <dxf>
      <numFmt numFmtId="177" formatCode="mmmm"/>
      <border/>
    </dxf>
    <dxf>
      <numFmt numFmtId="177" formatCode="mmmm"/>
      <border/>
    </dxf>
    <dxf>
      <numFmt numFmtId="177" formatCode="mmmm"/>
      <border/>
    </dxf>
    <dxf>
      <numFmt numFmtId="177" formatCode="mmmm"/>
      <border/>
    </dxf>
    <dxf>
      <numFmt numFmtId="177" formatCode="mmmm"/>
      <border/>
    </dxf>
    <dxf>
      <numFmt numFmtId="177" formatCode="mmmm"/>
      <border/>
    </dxf>
    <dxf>
      <numFmt numFmtId="177" formatCode="mmmm"/>
      <border/>
    </dxf>
    <dxf>
      <numFmt numFmtId="177" formatCode="mmmm"/>
      <border/>
    </dxf>
    <dxf>
      <font>
        <color theme="4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vertex42.com/?utm_source=ms&amp;utm_medium=file&amp;utm_campaign=office&amp;utm_term=calendar2&amp;utm_content=logo" TargetMode="External" /><Relationship Id="rId3" Type="http://schemas.openxmlformats.org/officeDocument/2006/relationships/hyperlink" Target="https://www.vertex42.com/?utm_source=ms&amp;utm_medium=file&amp;utm_campaign=office&amp;utm_term=calendar2&amp;utm_content=logo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vertex42.com/?utm_source=ms&amp;utm_medium=file&amp;utm_campaign=office&amp;utm_term=calendar2&amp;utm_content=logo" TargetMode="External" /><Relationship Id="rId3" Type="http://schemas.openxmlformats.org/officeDocument/2006/relationships/hyperlink" Target="https://www.vertex42.com/?utm_source=ms&amp;utm_medium=file&amp;utm_campaign=office&amp;utm_term=calendar2&amp;utm_content=log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0</xdr:colOff>
      <xdr:row>0</xdr:row>
      <xdr:rowOff>47625</xdr:rowOff>
    </xdr:from>
    <xdr:to>
      <xdr:col>34</xdr:col>
      <xdr:colOff>1905000</xdr:colOff>
      <xdr:row>0</xdr:row>
      <xdr:rowOff>476250</xdr:rowOff>
    </xdr:to>
    <xdr:pic>
      <xdr:nvPicPr>
        <xdr:cNvPr id="3" name="Imagen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0325" y="47625"/>
          <a:ext cx="1905000" cy="428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95250</xdr:rowOff>
    </xdr:from>
    <xdr:ext cx="1905000" cy="428625"/>
    <xdr:pic>
      <xdr:nvPicPr>
        <xdr:cNvPr id="2" name="Imagen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"/>
          <a:ext cx="1905000" cy="42862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Vertex4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yearly-calendar.html?utm_source=ms&amp;utm_medium=file&amp;utm_campaign=office&amp;utm_term=calendar2&amp;utm_content=title" TargetMode="External" /><Relationship Id="rId2" Type="http://schemas.openxmlformats.org/officeDocument/2006/relationships/hyperlink" Target="https://www.vertex42.com/ExcelTemplates/yearly-calendar.html?utm_source=ms&amp;utm_medium=file&amp;utm_campaign=office&amp;utm_term=calendar2&amp;utm_content=ur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calendars/?utm_source=ms&amp;utm_medium=file&amp;utm_campaign=office&amp;utm_term=calendar2&amp;utm_content=more" TargetMode="External" /><Relationship Id="rId2" Type="http://schemas.openxmlformats.org/officeDocument/2006/relationships/hyperlink" Target="https://www.vertex42.com/ExcelTemplates/yearly-calendar.html?utm_source=ms&amp;utm_medium=file&amp;utm_campaign=office&amp;utm_term=calendar2&amp;utm_content=title" TargetMode="External" /><Relationship Id="rId3" Type="http://schemas.openxmlformats.org/officeDocument/2006/relationships/hyperlink" Target="https://www.vertex42.com/ExcelTemplates/yearly-calendar.html?utm_source=ms&amp;utm_medium=file&amp;utm_campaign=office&amp;utm_term=calendar2&amp;utm_content=url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42"/>
  <sheetViews>
    <sheetView showGridLines="0" tabSelected="1" workbookViewId="0" topLeftCell="A1">
      <selection activeCell="AL18" sqref="AL18"/>
    </sheetView>
  </sheetViews>
  <sheetFormatPr defaultColWidth="9.140625" defaultRowHeight="12.75"/>
  <cols>
    <col min="1" max="33" width="4.421875" style="2" customWidth="1"/>
    <col min="34" max="34" width="7.140625" style="2" customWidth="1"/>
    <col min="35" max="35" width="38.140625" style="2" customWidth="1"/>
    <col min="36" max="16384" width="9.140625" style="2" customWidth="1"/>
  </cols>
  <sheetData>
    <row r="1" spans="1:35" ht="41.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I1" s="8"/>
    </row>
    <row r="2" spans="1:3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I2" s="9"/>
    </row>
    <row r="3" spans="1:36" ht="16.5" customHeight="1">
      <c r="A3" s="13"/>
      <c r="B3" s="13"/>
      <c r="C3" s="16" t="s">
        <v>1</v>
      </c>
      <c r="D3" s="54">
        <v>2020</v>
      </c>
      <c r="E3" s="55"/>
      <c r="F3" s="56"/>
      <c r="G3" s="14"/>
      <c r="H3" s="14"/>
      <c r="I3" s="16" t="s">
        <v>2</v>
      </c>
      <c r="J3" s="54">
        <v>1</v>
      </c>
      <c r="K3" s="55"/>
      <c r="L3" s="56"/>
      <c r="M3" s="14"/>
      <c r="N3" s="14"/>
      <c r="O3" s="14"/>
      <c r="P3" s="14"/>
      <c r="Q3" s="16" t="s">
        <v>3</v>
      </c>
      <c r="R3" s="54">
        <v>1</v>
      </c>
      <c r="S3" s="56"/>
      <c r="T3" s="18" t="s">
        <v>4</v>
      </c>
      <c r="U3" s="14"/>
      <c r="V3" s="14"/>
      <c r="W3" s="14"/>
      <c r="X3" s="14"/>
      <c r="Y3" s="14"/>
      <c r="Z3" s="14"/>
      <c r="AA3" s="14"/>
      <c r="AB3" s="13"/>
      <c r="AC3" s="13"/>
      <c r="AD3" s="13"/>
      <c r="AE3" s="13"/>
      <c r="AF3" s="15"/>
      <c r="AG3" s="13"/>
      <c r="AI3" s="19" t="s">
        <v>5</v>
      </c>
      <c r="AJ3" s="19"/>
    </row>
    <row r="4" spans="1:3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I4" s="10" t="s">
        <v>6</v>
      </c>
      <c r="AJ4" s="10"/>
    </row>
    <row r="6" spans="2:35" ht="42" customHeight="1">
      <c r="B6" s="57">
        <f>IF($J$3=1,D3,D3&amp;"-"&amp;D3+1)</f>
        <v>2020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3"/>
      <c r="R6" s="58" t="s">
        <v>7</v>
      </c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3"/>
      <c r="AI6" s="20"/>
    </row>
    <row r="7" spans="2:33" ht="16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2:35" s="4" customFormat="1" ht="21" customHeight="1">
      <c r="B8" s="51">
        <f>DATE(D3,J3,1)</f>
        <v>43831</v>
      </c>
      <c r="C8" s="51"/>
      <c r="D8" s="51"/>
      <c r="E8" s="51"/>
      <c r="F8" s="51"/>
      <c r="G8" s="51"/>
      <c r="H8" s="51"/>
      <c r="I8" s="5"/>
      <c r="J8" s="51">
        <f>DATE(YEAR(B8+42),MONTH(B8+42),1)</f>
        <v>43862</v>
      </c>
      <c r="K8" s="51"/>
      <c r="L8" s="51"/>
      <c r="M8" s="51"/>
      <c r="N8" s="51"/>
      <c r="O8" s="51"/>
      <c r="P8" s="51"/>
      <c r="Q8" s="5"/>
      <c r="R8" s="51">
        <f>DATE(YEAR(J8+42),MONTH(J8+42),1)</f>
        <v>43891</v>
      </c>
      <c r="S8" s="51"/>
      <c r="T8" s="51"/>
      <c r="U8" s="51"/>
      <c r="V8" s="51"/>
      <c r="W8" s="51"/>
      <c r="X8" s="51"/>
      <c r="Y8" s="5"/>
      <c r="Z8" s="51">
        <f>DATE(YEAR(R8+42),MONTH(R8+42),1)</f>
        <v>43922</v>
      </c>
      <c r="AA8" s="51"/>
      <c r="AB8" s="51"/>
      <c r="AC8" s="51"/>
      <c r="AD8" s="51"/>
      <c r="AE8" s="51"/>
      <c r="AF8" s="51"/>
      <c r="AG8" s="5"/>
      <c r="AI8" s="11"/>
    </row>
    <row r="9" spans="2:36" s="6" customFormat="1" ht="16">
      <c r="B9" s="17" t="str">
        <f>CHOOSE(1+MOD($R$3+1-2,7),"Do","Lu","Ma","Mi","Ju","Vi","Sá")</f>
        <v>Do</v>
      </c>
      <c r="C9" s="17" t="str">
        <f>CHOOSE(1+MOD($R$3+2-2,7),"Do","Lu","Ma","Mi","Ju","Vi","Sá")</f>
        <v>Lu</v>
      </c>
      <c r="D9" s="17" t="str">
        <f>CHOOSE(1+MOD($R$3+3-2,7),"Do","Lu","Ma","Mi","Ju","Vi","Sá")</f>
        <v>Ma</v>
      </c>
      <c r="E9" s="17" t="str">
        <f>CHOOSE(1+MOD($R$3+4-2,7),"Do","Lu","Ma","Mi","Ju","Vi","Sá")</f>
        <v>Mi</v>
      </c>
      <c r="F9" s="17" t="str">
        <f>CHOOSE(1+MOD($R$3+5-2,7),"Do","Lu","Ma","Mi","Ju","Vi","Sá")</f>
        <v>Ju</v>
      </c>
      <c r="G9" s="17" t="str">
        <f>CHOOSE(1+MOD($R$3+6-2,7),"Do","Lu","Ma","Mi","Ju","Vi","Sá")</f>
        <v>Vi</v>
      </c>
      <c r="H9" s="17" t="str">
        <f>CHOOSE(1+MOD($R$3+7-2,7),"Do","Lu","Ma","Mi","Ju","Vi","Sá")</f>
        <v>Sá</v>
      </c>
      <c r="J9" s="17" t="str">
        <f>CHOOSE(1+MOD($R$3+1-2,7),"Do","Lu","Ma","Mi","Ju","Vi","Sá")</f>
        <v>Do</v>
      </c>
      <c r="K9" s="17" t="str">
        <f>CHOOSE(1+MOD($R$3+2-2,7),"Do","Lu","Ma","Mi","Ju","Vi","Sá")</f>
        <v>Lu</v>
      </c>
      <c r="L9" s="17" t="str">
        <f>CHOOSE(1+MOD($R$3+3-2,7),"Do","Lu","Ma","Mi","Ju","Vi","Sá")</f>
        <v>Ma</v>
      </c>
      <c r="M9" s="17" t="str">
        <f>CHOOSE(1+MOD($R$3+4-2,7),"Do","Lu","Ma","Mi","Ju","Vi","Sá")</f>
        <v>Mi</v>
      </c>
      <c r="N9" s="17" t="str">
        <f>CHOOSE(1+MOD($R$3+5-2,7),"Do","Lu","Ma","Mi","Ju","Vi","Sá")</f>
        <v>Ju</v>
      </c>
      <c r="O9" s="17" t="str">
        <f>CHOOSE(1+MOD($R$3+6-2,7),"Do","Lu","Ma","Mi","Ju","Vi","Sá")</f>
        <v>Vi</v>
      </c>
      <c r="P9" s="17" t="str">
        <f>CHOOSE(1+MOD($R$3+7-2,7),"Do","Lu","Ma","Mi","Ju","Vi","Sá")</f>
        <v>Sá</v>
      </c>
      <c r="R9" s="17" t="str">
        <f>CHOOSE(1+MOD($R$3+1-2,7),"Do","Lu","Ma","Mi","Ju","Vi","Sá")</f>
        <v>Do</v>
      </c>
      <c r="S9" s="17" t="str">
        <f>CHOOSE(1+MOD($R$3+2-2,7),"Do","Lu","Ma","Mi","Ju","Vi","Sá")</f>
        <v>Lu</v>
      </c>
      <c r="T9" s="17" t="str">
        <f>CHOOSE(1+MOD($R$3+3-2,7),"Do","Lu","Ma","Mi","Ju","Vi","Sá")</f>
        <v>Ma</v>
      </c>
      <c r="U9" s="17" t="str">
        <f>CHOOSE(1+MOD($R$3+4-2,7),"Do","Lu","Ma","Mi","Ju","Vi","Sá")</f>
        <v>Mi</v>
      </c>
      <c r="V9" s="17" t="str">
        <f>CHOOSE(1+MOD($R$3+5-2,7),"Do","Lu","Ma","Mi","Ju","Vi","Sá")</f>
        <v>Ju</v>
      </c>
      <c r="W9" s="17" t="str">
        <f>CHOOSE(1+MOD($R$3+6-2,7),"Do","Lu","Ma","Mi","Ju","Vi","Sá")</f>
        <v>Vi</v>
      </c>
      <c r="X9" s="17" t="str">
        <f>CHOOSE(1+MOD($R$3+7-2,7),"Do","Lu","Ma","Mi","Ju","Vi","Sá")</f>
        <v>Sá</v>
      </c>
      <c r="Z9" s="17" t="str">
        <f>CHOOSE(1+MOD($R$3+1-2,7),"Do","Lu","Ma","Mi","Ju","Vi","Sá")</f>
        <v>Do</v>
      </c>
      <c r="AA9" s="17" t="str">
        <f>CHOOSE(1+MOD($R$3+2-2,7),"Do","Lu","Ma","Mi","Ju","Vi","Sá")</f>
        <v>Lu</v>
      </c>
      <c r="AB9" s="17" t="str">
        <f>CHOOSE(1+MOD($R$3+3-2,7),"Do","Lu","Ma","Mi","Ju","Vi","Sá")</f>
        <v>Ma</v>
      </c>
      <c r="AC9" s="17" t="str">
        <f>CHOOSE(1+MOD($R$3+4-2,7),"Do","Lu","Ma","Mi","Ju","Vi","Sá")</f>
        <v>Mi</v>
      </c>
      <c r="AD9" s="17" t="str">
        <f>CHOOSE(1+MOD($R$3+5-2,7),"Do","Lu","Ma","Mi","Ju","Vi","Sá")</f>
        <v>Ju</v>
      </c>
      <c r="AE9" s="17" t="str">
        <f>CHOOSE(1+MOD($R$3+6-2,7),"Do","Lu","Ma","Mi","Ju","Vi","Sá")</f>
        <v>Vi</v>
      </c>
      <c r="AF9" s="17" t="str">
        <f>CHOOSE(1+MOD($R$3+7-2,7),"Do","Lu","Ma","Mi","Ju","Vi","Sá")</f>
        <v>Sá</v>
      </c>
      <c r="AI9" s="11"/>
      <c r="AJ9" s="44"/>
    </row>
    <row r="10" spans="2:37" s="7" customFormat="1" ht="18" customHeight="1">
      <c r="B10" s="33" t="str">
        <f>IF(WEEKDAY(B8,1)=MOD($R$3,7),B8,"")</f>
        <v/>
      </c>
      <c r="C10" s="33" t="str">
        <f>IF(B10="",IF(WEEKDAY(B8,1)=MOD($R$3,7)+1,B8,""),B10+1)</f>
        <v/>
      </c>
      <c r="D10" s="33" t="str">
        <f>IF(C10="",IF(WEEKDAY(B8,1)=MOD($R$3+1,7)+1,B8,""),C10+1)</f>
        <v/>
      </c>
      <c r="E10" s="33">
        <f>IF(D10="",IF(WEEKDAY(B8,1)=MOD($R$3+2,7)+1,B8,""),D10+1)</f>
        <v>43831</v>
      </c>
      <c r="F10" s="33">
        <f>IF(E10="",IF(WEEKDAY(B8,1)=MOD($R$3+3,7)+1,B8,""),E10+1)</f>
        <v>43832</v>
      </c>
      <c r="G10" s="33">
        <f>IF(F10="",IF(WEEKDAY(B8,1)=MOD($R$3+4,7)+1,B8,""),F10+1)</f>
        <v>43833</v>
      </c>
      <c r="H10" s="33">
        <f>IF(G10="",IF(WEEKDAY(B8,1)=MOD($R$3+5,7)+1,B8,""),G10+1)</f>
        <v>43834</v>
      </c>
      <c r="I10" s="6"/>
      <c r="J10" s="33" t="str">
        <f>IF(WEEKDAY(J8,1)=MOD($R$3,7),J8,"")</f>
        <v/>
      </c>
      <c r="K10" s="33" t="str">
        <f>IF(J10="",IF(WEEKDAY(J8,1)=MOD($R$3,7)+1,J8,""),J10+1)</f>
        <v/>
      </c>
      <c r="L10" s="33" t="str">
        <f>IF(K10="",IF(WEEKDAY(J8,1)=MOD($R$3+1,7)+1,J8,""),K10+1)</f>
        <v/>
      </c>
      <c r="M10" s="33" t="str">
        <f>IF(L10="",IF(WEEKDAY(J8,1)=MOD($R$3+2,7)+1,J8,""),L10+1)</f>
        <v/>
      </c>
      <c r="N10" s="33" t="str">
        <f>IF(M10="",IF(WEEKDAY(J8,1)=MOD($R$3+3,7)+1,J8,""),M10+1)</f>
        <v/>
      </c>
      <c r="O10" s="33" t="str">
        <f>IF(N10="",IF(WEEKDAY(J8,1)=MOD($R$3+4,7)+1,J8,""),N10+1)</f>
        <v/>
      </c>
      <c r="P10" s="33">
        <f>IF(O10="",IF(WEEKDAY(J8,1)=MOD($R$3+5,7)+1,J8,""),O10+1)</f>
        <v>43862</v>
      </c>
      <c r="Q10" s="6"/>
      <c r="R10" s="33">
        <f>IF(WEEKDAY(R8,1)=MOD($R$3,7),R8,"")</f>
        <v>43891</v>
      </c>
      <c r="S10" s="37">
        <f>IF(R10="",IF(WEEKDAY(R8,1)=MOD($R$3,7)+1,R8,""),R10+1)</f>
        <v>43892</v>
      </c>
      <c r="T10" s="37">
        <f>IF(S10="",IF(WEEKDAY(R8,1)=MOD($R$3+1,7)+1,R8,""),S10+1)</f>
        <v>43893</v>
      </c>
      <c r="U10" s="37">
        <f>IF(T10="",IF(WEEKDAY(R8,1)=MOD($R$3+2,7)+1,R8,""),T10+1)</f>
        <v>43894</v>
      </c>
      <c r="V10" s="37">
        <f>IF(U10="",IF(WEEKDAY(R8,1)=MOD($R$3+3,7)+1,R8,""),U10+1)</f>
        <v>43895</v>
      </c>
      <c r="W10" s="37">
        <f>IF(V10="",IF(WEEKDAY(R8,1)=MOD($R$3+4,7)+1,R8,""),V10+1)</f>
        <v>43896</v>
      </c>
      <c r="X10" s="37">
        <f>IF(W10="",IF(WEEKDAY(R8,1)=MOD($R$3+5,7)+1,R8,""),W10+1)</f>
        <v>43897</v>
      </c>
      <c r="Y10" s="6"/>
      <c r="Z10" s="36" t="str">
        <f>IF(WEEKDAY(Z8,1)=MOD($R$3,7),Z8,"")</f>
        <v/>
      </c>
      <c r="AA10" s="36" t="str">
        <f>IF(Z10="",IF(WEEKDAY(Z8,1)=MOD($R$3,7)+1,Z8,""),Z10+1)</f>
        <v/>
      </c>
      <c r="AB10" s="36" t="str">
        <f>IF(AA10="",IF(WEEKDAY(Z8,1)=MOD($R$3+1,7)+1,Z8,""),AA10+1)</f>
        <v/>
      </c>
      <c r="AC10" s="36">
        <f>IF(AB10="",IF(WEEKDAY(Z8,1)=MOD($R$3+2,7)+1,Z8,""),AB10+1)</f>
        <v>43922</v>
      </c>
      <c r="AD10" s="36">
        <f>IF(AC10="",IF(WEEKDAY(Z8,1)=MOD($R$3+3,7)+1,Z8,""),AC10+1)</f>
        <v>43923</v>
      </c>
      <c r="AE10" s="36">
        <f>IF(AD10="",IF(WEEKDAY(Z8,1)=MOD($R$3+4,7)+1,Z8,""),AD10+1)</f>
        <v>43924</v>
      </c>
      <c r="AF10" s="36">
        <f>IF(AE10="",IF(WEEKDAY(Z8,1)=MOD($R$3+5,7)+1,Z8,""),AE10+1)</f>
        <v>43925</v>
      </c>
      <c r="AG10" s="6"/>
      <c r="AI10" s="52" t="s">
        <v>8</v>
      </c>
      <c r="AJ10" s="40"/>
      <c r="AK10" s="7" t="s">
        <v>18</v>
      </c>
    </row>
    <row r="11" spans="2:37" s="7" customFormat="1" ht="18" customHeight="1">
      <c r="B11" s="33">
        <f>IF(H10="","",IF(MONTH(H10+1)&lt;&gt;MONTH(H10),"",H10+1))</f>
        <v>43835</v>
      </c>
      <c r="C11" s="38">
        <f>IF(B11="","",IF(MONTH(B11+1)&lt;&gt;MONTH(B11),"",B11+1))</f>
        <v>43836</v>
      </c>
      <c r="D11" s="38">
        <f aca="true" t="shared" si="0" ref="D11:H15">IF(C11="","",IF(MONTH(C11+1)&lt;&gt;MONTH(C11),"",C11+1))</f>
        <v>43837</v>
      </c>
      <c r="E11" s="38">
        <f t="shared" si="0"/>
        <v>43838</v>
      </c>
      <c r="F11" s="38">
        <f t="shared" si="0"/>
        <v>43839</v>
      </c>
      <c r="G11" s="38">
        <f t="shared" si="0"/>
        <v>43840</v>
      </c>
      <c r="H11" s="38">
        <f t="shared" si="0"/>
        <v>43841</v>
      </c>
      <c r="I11" s="44"/>
      <c r="J11" s="38">
        <f>IF(P10="","",IF(MONTH(P10+1)&lt;&gt;MONTH(P10),"",P10+1))</f>
        <v>43863</v>
      </c>
      <c r="K11" s="38">
        <f>IF(J11="","",IF(MONTH(J11+1)&lt;&gt;MONTH(J11),"",J11+1))</f>
        <v>43864</v>
      </c>
      <c r="L11" s="38">
        <f aca="true" t="shared" si="1" ref="L11:P15">IF(K11="","",IF(MONTH(K11+1)&lt;&gt;MONTH(K11),"",K11+1))</f>
        <v>43865</v>
      </c>
      <c r="M11" s="38">
        <f t="shared" si="1"/>
        <v>43866</v>
      </c>
      <c r="N11" s="38">
        <f t="shared" si="1"/>
        <v>43867</v>
      </c>
      <c r="O11" s="38">
        <f t="shared" si="1"/>
        <v>43868</v>
      </c>
      <c r="P11" s="38">
        <f t="shared" si="1"/>
        <v>43869</v>
      </c>
      <c r="Q11" s="6"/>
      <c r="R11" s="33">
        <f>IF(X10="","",IF(MONTH(X10+1)&lt;&gt;MONTH(X10),"",X10+1))</f>
        <v>43898</v>
      </c>
      <c r="S11" s="36">
        <f>IF(R11="","",IF(MONTH(R11+1)&lt;&gt;MONTH(R11),"",R11+1))</f>
        <v>43899</v>
      </c>
      <c r="T11" s="36">
        <f aca="true" t="shared" si="2" ref="T11:X15">IF(S11="","",IF(MONTH(S11+1)&lt;&gt;MONTH(S11),"",S11+1))</f>
        <v>43900</v>
      </c>
      <c r="U11" s="36">
        <f t="shared" si="2"/>
        <v>43901</v>
      </c>
      <c r="V11" s="36">
        <f t="shared" si="2"/>
        <v>43902</v>
      </c>
      <c r="W11" s="36">
        <f t="shared" si="2"/>
        <v>43903</v>
      </c>
      <c r="X11" s="36">
        <f t="shared" si="2"/>
        <v>43904</v>
      </c>
      <c r="Y11" s="6"/>
      <c r="Z11" s="33">
        <f>IF(AF10="","",IF(MONTH(AF10+1)&lt;&gt;MONTH(AF10),"",AF10+1))</f>
        <v>43926</v>
      </c>
      <c r="AA11" s="33">
        <f>IF(Z11="","",IF(MONTH(Z11+1)&lt;&gt;MONTH(Z11),"",Z11+1))</f>
        <v>43927</v>
      </c>
      <c r="AB11" s="33">
        <f aca="true" t="shared" si="3" ref="AB11:AF15">IF(AA11="","",IF(MONTH(AA11+1)&lt;&gt;MONTH(AA11),"",AA11+1))</f>
        <v>43928</v>
      </c>
      <c r="AC11" s="33">
        <f t="shared" si="3"/>
        <v>43929</v>
      </c>
      <c r="AD11" s="35">
        <f t="shared" si="3"/>
        <v>43930</v>
      </c>
      <c r="AE11" s="35">
        <f t="shared" si="3"/>
        <v>43931</v>
      </c>
      <c r="AF11" s="33">
        <f t="shared" si="3"/>
        <v>43932</v>
      </c>
      <c r="AG11" s="6"/>
      <c r="AI11" s="52"/>
      <c r="AJ11" s="41"/>
      <c r="AK11" s="7" t="s">
        <v>19</v>
      </c>
    </row>
    <row r="12" spans="2:37" s="7" customFormat="1" ht="18" customHeight="1">
      <c r="B12" s="34">
        <f>IF(H11="","",IF(MONTH(H11+1)&lt;&gt;MONTH(H11),"",H11+1))</f>
        <v>43842</v>
      </c>
      <c r="C12" s="45">
        <f>IF(B12="","",IF(MONTH(B12+1)&lt;&gt;MONTH(B12),"",B12+1))</f>
        <v>43843</v>
      </c>
      <c r="D12" s="45">
        <f t="shared" si="0"/>
        <v>43844</v>
      </c>
      <c r="E12" s="45">
        <f t="shared" si="0"/>
        <v>43845</v>
      </c>
      <c r="F12" s="45">
        <f t="shared" si="0"/>
        <v>43846</v>
      </c>
      <c r="G12" s="45">
        <f t="shared" si="0"/>
        <v>43847</v>
      </c>
      <c r="H12" s="45">
        <f t="shared" si="0"/>
        <v>43848</v>
      </c>
      <c r="I12" s="44"/>
      <c r="J12" s="38">
        <f>IF(P11="","",IF(MONTH(P11+1)&lt;&gt;MONTH(P11),"",P11+1))</f>
        <v>43870</v>
      </c>
      <c r="K12" s="38">
        <f>IF(J12="","",IF(MONTH(J12+1)&lt;&gt;MONTH(J12),"",J12+1))</f>
        <v>43871</v>
      </c>
      <c r="L12" s="38">
        <f t="shared" si="1"/>
        <v>43872</v>
      </c>
      <c r="M12" s="38">
        <f t="shared" si="1"/>
        <v>43873</v>
      </c>
      <c r="N12" s="38">
        <f t="shared" si="1"/>
        <v>43874</v>
      </c>
      <c r="O12" s="38">
        <f t="shared" si="1"/>
        <v>43875</v>
      </c>
      <c r="P12" s="38">
        <f t="shared" si="1"/>
        <v>43876</v>
      </c>
      <c r="Q12" s="6"/>
      <c r="R12" s="33">
        <f>IF(X11="","",IF(MONTH(X11+1)&lt;&gt;MONTH(X11),"",X11+1))</f>
        <v>43905</v>
      </c>
      <c r="S12" s="36">
        <f>IF(R12="","",IF(MONTH(R12+1)&lt;&gt;MONTH(R12),"",R12+1))</f>
        <v>43906</v>
      </c>
      <c r="T12" s="36">
        <f t="shared" si="2"/>
        <v>43907</v>
      </c>
      <c r="U12" s="36">
        <f t="shared" si="2"/>
        <v>43908</v>
      </c>
      <c r="V12" s="36">
        <f t="shared" si="2"/>
        <v>43909</v>
      </c>
      <c r="W12" s="36">
        <f t="shared" si="2"/>
        <v>43910</v>
      </c>
      <c r="X12" s="36">
        <f t="shared" si="2"/>
        <v>43911</v>
      </c>
      <c r="Y12" s="6"/>
      <c r="Z12" s="38">
        <f>IF(AF11="","",IF(MONTH(AF11+1)&lt;&gt;MONTH(AF11),"",AF11+1))</f>
        <v>43933</v>
      </c>
      <c r="AA12" s="38">
        <f>IF(Z12="","",IF(MONTH(Z12+1)&lt;&gt;MONTH(Z12),"",Z12+1))</f>
        <v>43934</v>
      </c>
      <c r="AB12" s="38">
        <f t="shared" si="3"/>
        <v>43935</v>
      </c>
      <c r="AC12" s="38">
        <f t="shared" si="3"/>
        <v>43936</v>
      </c>
      <c r="AD12" s="38">
        <f t="shared" si="3"/>
        <v>43937</v>
      </c>
      <c r="AE12" s="38">
        <f t="shared" si="3"/>
        <v>43938</v>
      </c>
      <c r="AF12" s="38">
        <f t="shared" si="3"/>
        <v>43939</v>
      </c>
      <c r="AG12" s="6"/>
      <c r="AI12" s="52"/>
      <c r="AJ12" s="42"/>
      <c r="AK12" s="7" t="s">
        <v>21</v>
      </c>
    </row>
    <row r="13" spans="2:37" s="7" customFormat="1" ht="18" customHeight="1">
      <c r="B13" s="34">
        <f>IF(H12="","",IF(MONTH(H12+1)&lt;&gt;MONTH(H12),"",H12+1))</f>
        <v>43849</v>
      </c>
      <c r="C13" s="45">
        <f>IF(B13="","",IF(MONTH(B13+1)&lt;&gt;MONTH(B13),"",B13+1))</f>
        <v>43850</v>
      </c>
      <c r="D13" s="45">
        <f t="shared" si="0"/>
        <v>43851</v>
      </c>
      <c r="E13" s="45">
        <f t="shared" si="0"/>
        <v>43852</v>
      </c>
      <c r="F13" s="45">
        <f t="shared" si="0"/>
        <v>43853</v>
      </c>
      <c r="G13" s="45">
        <f t="shared" si="0"/>
        <v>43854</v>
      </c>
      <c r="H13" s="45">
        <f t="shared" si="0"/>
        <v>43855</v>
      </c>
      <c r="I13" s="6"/>
      <c r="J13" s="33">
        <f>IF(P12="","",IF(MONTH(P12+1)&lt;&gt;MONTH(P12),"",P12+1))</f>
        <v>43877</v>
      </c>
      <c r="K13" s="37">
        <f>IF(J13="","",IF(MONTH(J13+1)&lt;&gt;MONTH(J13),"",J13+1))</f>
        <v>43878</v>
      </c>
      <c r="L13" s="37">
        <f t="shared" si="1"/>
        <v>43879</v>
      </c>
      <c r="M13" s="37">
        <f t="shared" si="1"/>
        <v>43880</v>
      </c>
      <c r="N13" s="37">
        <f t="shared" si="1"/>
        <v>43881</v>
      </c>
      <c r="O13" s="37">
        <f t="shared" si="1"/>
        <v>43882</v>
      </c>
      <c r="P13" s="37">
        <f t="shared" si="1"/>
        <v>43883</v>
      </c>
      <c r="Q13" s="6"/>
      <c r="R13" s="33">
        <f>IF(X12="","",IF(MONTH(X12+1)&lt;&gt;MONTH(X12),"",X12+1))</f>
        <v>43912</v>
      </c>
      <c r="S13" s="35">
        <f>IF(R13="","",IF(MONTH(R13+1)&lt;&gt;MONTH(R13),"",R13+1))</f>
        <v>43913</v>
      </c>
      <c r="T13" s="36">
        <f t="shared" si="2"/>
        <v>43914</v>
      </c>
      <c r="U13" s="36">
        <f t="shared" si="2"/>
        <v>43915</v>
      </c>
      <c r="V13" s="36">
        <f t="shared" si="2"/>
        <v>43916</v>
      </c>
      <c r="W13" s="36">
        <f t="shared" si="2"/>
        <v>43917</v>
      </c>
      <c r="X13" s="36">
        <f t="shared" si="2"/>
        <v>43918</v>
      </c>
      <c r="Y13" s="6"/>
      <c r="Z13" s="38">
        <f>IF(AF12="","",IF(MONTH(AF12+1)&lt;&gt;MONTH(AF12),"",AF12+1))</f>
        <v>43940</v>
      </c>
      <c r="AA13" s="38">
        <f>IF(Z13="","",IF(MONTH(Z13+1)&lt;&gt;MONTH(Z13),"",Z13+1))</f>
        <v>43941</v>
      </c>
      <c r="AB13" s="38">
        <f t="shared" si="3"/>
        <v>43942</v>
      </c>
      <c r="AC13" s="38">
        <f t="shared" si="3"/>
        <v>43943</v>
      </c>
      <c r="AD13" s="38">
        <f t="shared" si="3"/>
        <v>43944</v>
      </c>
      <c r="AE13" s="38">
        <f t="shared" si="3"/>
        <v>43945</v>
      </c>
      <c r="AF13" s="38">
        <f t="shared" si="3"/>
        <v>43946</v>
      </c>
      <c r="AG13" s="6"/>
      <c r="AI13" s="52"/>
      <c r="AJ13" s="47"/>
      <c r="AK13" s="7" t="s">
        <v>20</v>
      </c>
    </row>
    <row r="14" spans="2:37" s="7" customFormat="1" ht="18" customHeight="1">
      <c r="B14" s="34">
        <f>IF(H13="","",IF(MONTH(H13+1)&lt;&gt;MONTH(H13),"",H13+1))</f>
        <v>43856</v>
      </c>
      <c r="C14" s="45">
        <f>IF(B14="","",IF(MONTH(B14+1)&lt;&gt;MONTH(B14),"",B14+1))</f>
        <v>43857</v>
      </c>
      <c r="D14" s="45">
        <f t="shared" si="0"/>
        <v>43858</v>
      </c>
      <c r="E14" s="45">
        <f t="shared" si="0"/>
        <v>43859</v>
      </c>
      <c r="F14" s="45">
        <f t="shared" si="0"/>
        <v>43860</v>
      </c>
      <c r="G14" s="45">
        <f t="shared" si="0"/>
        <v>43861</v>
      </c>
      <c r="H14" s="45" t="str">
        <f t="shared" si="0"/>
        <v/>
      </c>
      <c r="I14" s="6"/>
      <c r="J14" s="33">
        <f>IF(P13="","",IF(MONTH(P13+1)&lt;&gt;MONTH(P13),"",P13+1))</f>
        <v>43884</v>
      </c>
      <c r="K14" s="37">
        <f>IF(J14="","",IF(MONTH(J14+1)&lt;&gt;MONTH(J14),"",J14+1))</f>
        <v>43885</v>
      </c>
      <c r="L14" s="37">
        <f t="shared" si="1"/>
        <v>43886</v>
      </c>
      <c r="M14" s="37">
        <f t="shared" si="1"/>
        <v>43887</v>
      </c>
      <c r="N14" s="37">
        <f t="shared" si="1"/>
        <v>43888</v>
      </c>
      <c r="O14" s="37">
        <f t="shared" si="1"/>
        <v>43889</v>
      </c>
      <c r="P14" s="37">
        <f t="shared" si="1"/>
        <v>43890</v>
      </c>
      <c r="Q14" s="6"/>
      <c r="R14" s="33">
        <f>IF(X13="","",IF(MONTH(X13+1)&lt;&gt;MONTH(X13),"",X13+1))</f>
        <v>43919</v>
      </c>
      <c r="S14" s="36">
        <f>IF(R14="","",IF(MONTH(R14+1)&lt;&gt;MONTH(R14),"",R14+1))</f>
        <v>43920</v>
      </c>
      <c r="T14" s="36">
        <f t="shared" si="2"/>
        <v>43921</v>
      </c>
      <c r="U14" s="36" t="str">
        <f t="shared" si="2"/>
        <v/>
      </c>
      <c r="V14" s="36" t="str">
        <f t="shared" si="2"/>
        <v/>
      </c>
      <c r="W14" s="36" t="str">
        <f t="shared" si="2"/>
        <v/>
      </c>
      <c r="X14" s="36" t="str">
        <f t="shared" si="2"/>
        <v/>
      </c>
      <c r="Y14" s="6"/>
      <c r="Z14" s="38">
        <f>IF(AF13="","",IF(MONTH(AF13+1)&lt;&gt;MONTH(AF13),"",AF13+1))</f>
        <v>43947</v>
      </c>
      <c r="AA14" s="38">
        <f>IF(Z14="","",IF(MONTH(Z14+1)&lt;&gt;MONTH(Z14),"",Z14+1))</f>
        <v>43948</v>
      </c>
      <c r="AB14" s="38">
        <f t="shared" si="3"/>
        <v>43949</v>
      </c>
      <c r="AC14" s="38">
        <f t="shared" si="3"/>
        <v>43950</v>
      </c>
      <c r="AD14" s="38">
        <f t="shared" si="3"/>
        <v>43951</v>
      </c>
      <c r="AE14" s="38" t="str">
        <f t="shared" si="3"/>
        <v/>
      </c>
      <c r="AF14" s="38" t="str">
        <f t="shared" si="3"/>
        <v/>
      </c>
      <c r="AG14" s="6"/>
      <c r="AI14" s="52"/>
      <c r="AJ14" s="43"/>
      <c r="AK14" s="7" t="s">
        <v>22</v>
      </c>
    </row>
    <row r="15" spans="2:37" s="7" customFormat="1" ht="18" customHeight="1">
      <c r="B15" s="33" t="str">
        <f>IF(H14="","",IF(MONTH(H14+1)&lt;&gt;MONTH(H14),"",H14+1))</f>
        <v/>
      </c>
      <c r="C15" s="33" t="str">
        <f>IF(B15="","",IF(MONTH(B15+1)&lt;&gt;MONTH(B15),"",B15+1))</f>
        <v/>
      </c>
      <c r="D15" s="33" t="str">
        <f t="shared" si="0"/>
        <v/>
      </c>
      <c r="E15" s="33" t="str">
        <f t="shared" si="0"/>
        <v/>
      </c>
      <c r="F15" s="33" t="str">
        <f t="shared" si="0"/>
        <v/>
      </c>
      <c r="G15" s="33" t="str">
        <f t="shared" si="0"/>
        <v/>
      </c>
      <c r="H15" s="33" t="str">
        <f t="shared" si="0"/>
        <v/>
      </c>
      <c r="I15" s="6"/>
      <c r="J15" s="33" t="str">
        <f>IF(P14="","",IF(MONTH(P14+1)&lt;&gt;MONTH(P14),"",P14+1))</f>
        <v/>
      </c>
      <c r="K15" s="33" t="str">
        <f>IF(J15="","",IF(MONTH(J15+1)&lt;&gt;MONTH(J15),"",J15+1))</f>
        <v/>
      </c>
      <c r="L15" s="33" t="str">
        <f t="shared" si="1"/>
        <v/>
      </c>
      <c r="M15" s="33" t="str">
        <f t="shared" si="1"/>
        <v/>
      </c>
      <c r="N15" s="33" t="str">
        <f t="shared" si="1"/>
        <v/>
      </c>
      <c r="O15" s="33" t="str">
        <f t="shared" si="1"/>
        <v/>
      </c>
      <c r="P15" s="33" t="str">
        <f t="shared" si="1"/>
        <v/>
      </c>
      <c r="Q15" s="6"/>
      <c r="R15" s="33" t="str">
        <f>IF(X14="","",IF(MONTH(X14+1)&lt;&gt;MONTH(X14),"",X14+1))</f>
        <v/>
      </c>
      <c r="S15" s="33" t="str">
        <f>IF(R15="","",IF(MONTH(R15+1)&lt;&gt;MONTH(R15),"",R15+1))</f>
        <v/>
      </c>
      <c r="T15" s="33" t="str">
        <f t="shared" si="2"/>
        <v/>
      </c>
      <c r="U15" s="33" t="str">
        <f t="shared" si="2"/>
        <v/>
      </c>
      <c r="V15" s="33" t="str">
        <f t="shared" si="2"/>
        <v/>
      </c>
      <c r="W15" s="33" t="str">
        <f t="shared" si="2"/>
        <v/>
      </c>
      <c r="X15" s="33" t="str">
        <f t="shared" si="2"/>
        <v/>
      </c>
      <c r="Y15" s="6"/>
      <c r="Z15" s="33" t="str">
        <f>IF(AF14="","",IF(MONTH(AF14+1)&lt;&gt;MONTH(AF14),"",AF14+1))</f>
        <v/>
      </c>
      <c r="AA15" s="33" t="str">
        <f>IF(Z15="","",IF(MONTH(Z15+1)&lt;&gt;MONTH(Z15),"",Z15+1))</f>
        <v/>
      </c>
      <c r="AB15" s="33" t="str">
        <f t="shared" si="3"/>
        <v/>
      </c>
      <c r="AC15" s="33" t="str">
        <f t="shared" si="3"/>
        <v/>
      </c>
      <c r="AD15" s="33" t="str">
        <f t="shared" si="3"/>
        <v/>
      </c>
      <c r="AE15" s="33" t="str">
        <f t="shared" si="3"/>
        <v/>
      </c>
      <c r="AF15" s="33" t="str">
        <f t="shared" si="3"/>
        <v/>
      </c>
      <c r="AG15" s="6"/>
      <c r="AI15" s="52"/>
      <c r="AJ15" s="50"/>
      <c r="AK15" s="7" t="s">
        <v>17</v>
      </c>
    </row>
    <row r="16" spans="2:35" ht="18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I16" s="12"/>
    </row>
    <row r="17" spans="2:35" s="4" customFormat="1" ht="21" customHeight="1">
      <c r="B17" s="51">
        <f>DATE(YEAR(Z8+42),MONTH(Z8+42),1)</f>
        <v>43952</v>
      </c>
      <c r="C17" s="51"/>
      <c r="D17" s="51"/>
      <c r="E17" s="51"/>
      <c r="F17" s="51"/>
      <c r="G17" s="51"/>
      <c r="H17" s="51"/>
      <c r="I17" s="5"/>
      <c r="J17" s="51">
        <f>DATE(YEAR(B17+42),MONTH(B17+42),1)</f>
        <v>43983</v>
      </c>
      <c r="K17" s="51"/>
      <c r="L17" s="51"/>
      <c r="M17" s="51"/>
      <c r="N17" s="51"/>
      <c r="O17" s="51"/>
      <c r="P17" s="51"/>
      <c r="Q17" s="5"/>
      <c r="R17" s="51">
        <f>DATE(YEAR(J17+42),MONTH(J17+42),1)</f>
        <v>44013</v>
      </c>
      <c r="S17" s="51"/>
      <c r="T17" s="51"/>
      <c r="U17" s="51"/>
      <c r="V17" s="51"/>
      <c r="W17" s="51"/>
      <c r="X17" s="51"/>
      <c r="Y17" s="5"/>
      <c r="Z17" s="51">
        <f>DATE(YEAR(R17+42),MONTH(R17+42),1)</f>
        <v>44044</v>
      </c>
      <c r="AA17" s="51"/>
      <c r="AB17" s="51"/>
      <c r="AC17" s="51"/>
      <c r="AD17" s="51"/>
      <c r="AE17" s="51"/>
      <c r="AF17" s="51"/>
      <c r="AG17" s="5"/>
      <c r="AI17" s="12"/>
    </row>
    <row r="18" spans="2:35" s="6" customFormat="1" ht="16">
      <c r="B18" s="17" t="str">
        <f>CHOOSE(1+MOD($R$3+1-2,7),"Do","Lu","Ma","Mi","Ju","Vi","Sá")</f>
        <v>Do</v>
      </c>
      <c r="C18" s="17" t="str">
        <f>CHOOSE(1+MOD($R$3+2-2,7),"Do","Lu","Ma","Mi","Ju","Vi","Sá")</f>
        <v>Lu</v>
      </c>
      <c r="D18" s="17" t="str">
        <f>CHOOSE(1+MOD($R$3+3-2,7),"Do","Lu","Ma","Mi","Ju","Vi","Sá")</f>
        <v>Ma</v>
      </c>
      <c r="E18" s="17" t="str">
        <f>CHOOSE(1+MOD($R$3+4-2,7),"Do","Lu","Ma","Mi","Ju","Vi","Sá")</f>
        <v>Mi</v>
      </c>
      <c r="F18" s="17" t="str">
        <f>CHOOSE(1+MOD($R$3+5-2,7),"Do","Lu","Ma","Mi","Ju","Vi","Sá")</f>
        <v>Ju</v>
      </c>
      <c r="G18" s="17" t="str">
        <f>CHOOSE(1+MOD($R$3+6-2,7),"Do","Lu","Ma","Mi","Ju","Vi","Sá")</f>
        <v>Vi</v>
      </c>
      <c r="H18" s="17" t="str">
        <f>CHOOSE(1+MOD($R$3+7-2,7),"Do","Lu","Ma","Mi","Ju","Vi","Sá")</f>
        <v>Sá</v>
      </c>
      <c r="J18" s="17" t="str">
        <f>CHOOSE(1+MOD($R$3+1-2,7),"Do","Lu","Ma","Mi","Ju","Vi","Sá")</f>
        <v>Do</v>
      </c>
      <c r="K18" s="17" t="str">
        <f>CHOOSE(1+MOD($R$3+2-2,7),"Do","Lu","Ma","Mi","Ju","Vi","Sá")</f>
        <v>Lu</v>
      </c>
      <c r="L18" s="17" t="str">
        <f>CHOOSE(1+MOD($R$3+3-2,7),"Do","Lu","Ma","Mi","Ju","Vi","Sá")</f>
        <v>Ma</v>
      </c>
      <c r="M18" s="17" t="str">
        <f>CHOOSE(1+MOD($R$3+4-2,7),"Do","Lu","Ma","Mi","Ju","Vi","Sá")</f>
        <v>Mi</v>
      </c>
      <c r="N18" s="17" t="str">
        <f>CHOOSE(1+MOD($R$3+5-2,7),"Do","Lu","Ma","Mi","Ju","Vi","Sá")</f>
        <v>Ju</v>
      </c>
      <c r="O18" s="17" t="str">
        <f>CHOOSE(1+MOD($R$3+6-2,7),"Do","Lu","Ma","Mi","Ju","Vi","Sá")</f>
        <v>Vi</v>
      </c>
      <c r="P18" s="17" t="str">
        <f>CHOOSE(1+MOD($R$3+7-2,7),"Do","Lu","Ma","Mi","Ju","Vi","Sá")</f>
        <v>Sá</v>
      </c>
      <c r="R18" s="17" t="str">
        <f>CHOOSE(1+MOD($R$3+1-2,7),"Do","Lu","Ma","Mi","Ju","Vi","Sá")</f>
        <v>Do</v>
      </c>
      <c r="S18" s="17" t="str">
        <f>CHOOSE(1+MOD($R$3+2-2,7),"Do","Lu","Ma","Mi","Ju","Vi","Sá")</f>
        <v>Lu</v>
      </c>
      <c r="T18" s="17" t="str">
        <f>CHOOSE(1+MOD($R$3+3-2,7),"Do","Lu","Ma","Mi","Ju","Vi","Sá")</f>
        <v>Ma</v>
      </c>
      <c r="U18" s="17" t="str">
        <f>CHOOSE(1+MOD($R$3+4-2,7),"Do","Lu","Ma","Mi","Ju","Vi","Sá")</f>
        <v>Mi</v>
      </c>
      <c r="V18" s="17" t="str">
        <f>CHOOSE(1+MOD($R$3+5-2,7),"Do","Lu","Ma","Mi","Ju","Vi","Sá")</f>
        <v>Ju</v>
      </c>
      <c r="W18" s="17" t="str">
        <f>CHOOSE(1+MOD($R$3+6-2,7),"Do","Lu","Ma","Mi","Ju","Vi","Sá")</f>
        <v>Vi</v>
      </c>
      <c r="X18" s="17" t="str">
        <f>CHOOSE(1+MOD($R$3+7-2,7),"Do","Lu","Ma","Mi","Ju","Vi","Sá")</f>
        <v>Sá</v>
      </c>
      <c r="Z18" s="17" t="str">
        <f>CHOOSE(1+MOD($R$3+1-2,7),"Do","Lu","Ma","Mi","Ju","Vi","Sá")</f>
        <v>Do</v>
      </c>
      <c r="AA18" s="17" t="str">
        <f>CHOOSE(1+MOD($R$3+2-2,7),"Do","Lu","Ma","Mi","Ju","Vi","Sá")</f>
        <v>Lu</v>
      </c>
      <c r="AB18" s="17" t="str">
        <f>CHOOSE(1+MOD($R$3+3-2,7),"Do","Lu","Ma","Mi","Ju","Vi","Sá")</f>
        <v>Ma</v>
      </c>
      <c r="AC18" s="17" t="str">
        <f>CHOOSE(1+MOD($R$3+4-2,7),"Do","Lu","Ma","Mi","Ju","Vi","Sá")</f>
        <v>Mi</v>
      </c>
      <c r="AD18" s="17" t="str">
        <f>CHOOSE(1+MOD($R$3+5-2,7),"Do","Lu","Ma","Mi","Ju","Vi","Sá")</f>
        <v>Ju</v>
      </c>
      <c r="AE18" s="17" t="str">
        <f>CHOOSE(1+MOD($R$3+6-2,7),"Do","Lu","Ma","Mi","Ju","Vi","Sá")</f>
        <v>Vi</v>
      </c>
      <c r="AF18" s="17" t="str">
        <f>CHOOSE(1+MOD($R$3+7-2,7),"Do","Lu","Ma","Mi","Ju","Vi","Sá")</f>
        <v>Sá</v>
      </c>
      <c r="AI18" s="12"/>
    </row>
    <row r="19" spans="2:35" s="7" customFormat="1" ht="18" customHeight="1">
      <c r="B19" s="33" t="str">
        <f>IF(WEEKDAY(B17,1)=MOD($R$3,7),B17,"")</f>
        <v/>
      </c>
      <c r="C19" s="33" t="str">
        <f>IF(B19="",IF(WEEKDAY(B17,1)=MOD($R$3,7)+1,B17,""),B19+1)</f>
        <v/>
      </c>
      <c r="D19" s="33" t="str">
        <f>IF(C19="",IF(WEEKDAY(B17,1)=MOD($R$3+1,7)+1,B17,""),C19+1)</f>
        <v/>
      </c>
      <c r="E19" s="33" t="str">
        <f>IF(D19="",IF(WEEKDAY(B17,1)=MOD($R$3+2,7)+1,B17,""),D19+1)</f>
        <v/>
      </c>
      <c r="F19" s="33" t="str">
        <f>IF(E19="",IF(WEEKDAY(B17,1)=MOD($R$3+3,7)+1,B17,""),E19+1)</f>
        <v/>
      </c>
      <c r="G19" s="33">
        <f>IF(F19="",IF(WEEKDAY(B17,1)=MOD($R$3+4,7)+1,B17,""),F19+1)</f>
        <v>43952</v>
      </c>
      <c r="H19" s="33">
        <f>IF(G19="",IF(WEEKDAY(B17,1)=MOD($R$3+5,7)+1,B17,""),G19+1)</f>
        <v>43953</v>
      </c>
      <c r="I19" s="6"/>
      <c r="J19" s="33" t="str">
        <f>IF(WEEKDAY(J17,1)=MOD($R$3,7),J17,"")</f>
        <v/>
      </c>
      <c r="K19" s="33">
        <f>IF(J19="",IF(WEEKDAY(J17,1)=MOD($R$3,7)+1,J17,""),J19+1)</f>
        <v>43983</v>
      </c>
      <c r="L19" s="33">
        <f>IF(K19="",IF(WEEKDAY(J17,1)=MOD($R$3+1,7)+1,J17,""),K19+1)</f>
        <v>43984</v>
      </c>
      <c r="M19" s="33">
        <f>IF(L19="",IF(WEEKDAY(J17,1)=MOD($R$3+2,7)+1,J17,""),L19+1)</f>
        <v>43985</v>
      </c>
      <c r="N19" s="33">
        <f>IF(M19="",IF(WEEKDAY(J17,1)=MOD($R$3+3,7)+1,J17,""),M19+1)</f>
        <v>43986</v>
      </c>
      <c r="O19" s="33">
        <f>IF(N19="",IF(WEEKDAY(J17,1)=MOD($R$3+4,7)+1,J17,""),N19+1)</f>
        <v>43987</v>
      </c>
      <c r="P19" s="33">
        <f>IF(O19="",IF(WEEKDAY(J17,1)=MOD($R$3+5,7)+1,J17,""),O19+1)</f>
        <v>43988</v>
      </c>
      <c r="Q19" s="6"/>
      <c r="R19" s="33" t="str">
        <f>IF(WEEKDAY(R17,1)=MOD($R$3,7),R17,"")</f>
        <v/>
      </c>
      <c r="S19" s="33" t="str">
        <f>IF(R19="",IF(WEEKDAY(R17,1)=MOD($R$3,7)+1,R17,""),R19+1)</f>
        <v/>
      </c>
      <c r="T19" s="33" t="str">
        <f>IF(S19="",IF(WEEKDAY(R17,1)=MOD($R$3+1,7)+1,R17,""),S19+1)</f>
        <v/>
      </c>
      <c r="U19" s="33">
        <f>IF(T19="",IF(WEEKDAY(R17,1)=MOD($R$3+2,7)+1,R17,""),T19+1)</f>
        <v>44013</v>
      </c>
      <c r="V19" s="33">
        <f>IF(U19="",IF(WEEKDAY(R17,1)=MOD($R$3+3,7)+1,R17,""),U19+1)</f>
        <v>44014</v>
      </c>
      <c r="W19" s="33">
        <f>IF(V19="",IF(WEEKDAY(R17,1)=MOD($R$3+4,7)+1,R17,""),V19+1)</f>
        <v>44015</v>
      </c>
      <c r="X19" s="33">
        <f>IF(W19="",IF(WEEKDAY(R17,1)=MOD($R$3+5,7)+1,R17,""),W19+1)</f>
        <v>44016</v>
      </c>
      <c r="Y19" s="6"/>
      <c r="Z19" s="33" t="str">
        <f>IF(WEEKDAY(Z17,1)=MOD($R$3,7),Z17,"")</f>
        <v/>
      </c>
      <c r="AA19" s="33" t="str">
        <f>IF(Z19="",IF(WEEKDAY(Z17,1)=MOD($R$3,7)+1,Z17,""),Z19+1)</f>
        <v/>
      </c>
      <c r="AB19" s="33" t="str">
        <f>IF(AA19="",IF(WEEKDAY(Z17,1)=MOD($R$3+1,7)+1,Z17,""),AA19+1)</f>
        <v/>
      </c>
      <c r="AC19" s="33" t="str">
        <f>IF(AB19="",IF(WEEKDAY(Z17,1)=MOD($R$3+2,7)+1,Z17,""),AB19+1)</f>
        <v/>
      </c>
      <c r="AD19" s="33" t="str">
        <f>IF(AC19="",IF(WEEKDAY(Z17,1)=MOD($R$3+3,7)+1,Z17,""),AC19+1)</f>
        <v/>
      </c>
      <c r="AE19" s="33" t="str">
        <f>IF(AD19="",IF(WEEKDAY(Z17,1)=MOD($R$3+4,7)+1,Z17,""),AD19+1)</f>
        <v/>
      </c>
      <c r="AF19" s="33">
        <f>IF(AE19="",IF(WEEKDAY(Z17,1)=MOD($R$3+5,7)+1,Z17,""),AE19+1)</f>
        <v>44044</v>
      </c>
      <c r="AG19" s="6"/>
      <c r="AI19" s="12"/>
    </row>
    <row r="20" spans="2:35" s="7" customFormat="1" ht="18" customHeight="1">
      <c r="B20" s="38">
        <f>IF(H19="","",IF(MONTH(H19+1)&lt;&gt;MONTH(H19),"",H19+1))</f>
        <v>43954</v>
      </c>
      <c r="C20" s="38">
        <f>IF(B20="","",IF(MONTH(B20+1)&lt;&gt;MONTH(B20),"",B20+1))</f>
        <v>43955</v>
      </c>
      <c r="D20" s="38">
        <f aca="true" t="shared" si="4" ref="D20:H24">IF(C20="","",IF(MONTH(C20+1)&lt;&gt;MONTH(C20),"",C20+1))</f>
        <v>43956</v>
      </c>
      <c r="E20" s="38">
        <f t="shared" si="4"/>
        <v>43957</v>
      </c>
      <c r="F20" s="38">
        <f t="shared" si="4"/>
        <v>43958</v>
      </c>
      <c r="G20" s="38">
        <f t="shared" si="4"/>
        <v>43959</v>
      </c>
      <c r="H20" s="38">
        <f t="shared" si="4"/>
        <v>43960</v>
      </c>
      <c r="I20" s="6"/>
      <c r="J20" s="33">
        <f>IF(P19="","",IF(MONTH(P19+1)&lt;&gt;MONTH(P19),"",P19+1))</f>
        <v>43989</v>
      </c>
      <c r="K20" s="33">
        <f>IF(J20="","",IF(MONTH(J20+1)&lt;&gt;MONTH(J20),"",J20+1))</f>
        <v>43990</v>
      </c>
      <c r="L20" s="33">
        <f aca="true" t="shared" si="5" ref="L20:P24">IF(K20="","",IF(MONTH(K20+1)&lt;&gt;MONTH(K20),"",K20+1))</f>
        <v>43991</v>
      </c>
      <c r="M20" s="33">
        <f t="shared" si="5"/>
        <v>43992</v>
      </c>
      <c r="N20" s="33">
        <f t="shared" si="5"/>
        <v>43993</v>
      </c>
      <c r="O20" s="33">
        <f t="shared" si="5"/>
        <v>43994</v>
      </c>
      <c r="P20" s="33">
        <f t="shared" si="5"/>
        <v>43995</v>
      </c>
      <c r="Q20" s="6"/>
      <c r="R20" s="33">
        <f>IF(X19="","",IF(MONTH(X19+1)&lt;&gt;MONTH(X19),"",X19+1))</f>
        <v>44017</v>
      </c>
      <c r="S20" s="36">
        <f>IF(R20="","",IF(MONTH(R20+1)&lt;&gt;MONTH(R20),"",R20+1))</f>
        <v>44018</v>
      </c>
      <c r="T20" s="36">
        <f aca="true" t="shared" si="6" ref="T20:X24">IF(S20="","",IF(MONTH(S20+1)&lt;&gt;MONTH(S20),"",S20+1))</f>
        <v>44019</v>
      </c>
      <c r="U20" s="36">
        <f t="shared" si="6"/>
        <v>44020</v>
      </c>
      <c r="V20" s="36">
        <f t="shared" si="6"/>
        <v>44021</v>
      </c>
      <c r="W20" s="36">
        <f t="shared" si="6"/>
        <v>44022</v>
      </c>
      <c r="X20" s="36">
        <f t="shared" si="6"/>
        <v>44023</v>
      </c>
      <c r="Y20" s="6"/>
      <c r="Z20" s="33">
        <f>IF(AF19="","",IF(MONTH(AF19+1)&lt;&gt;MONTH(AF19),"",AF19+1))</f>
        <v>44045</v>
      </c>
      <c r="AA20" s="33">
        <f>IF(Z20="","",IF(MONTH(Z20+1)&lt;&gt;MONTH(Z20),"",Z20+1))</f>
        <v>44046</v>
      </c>
      <c r="AB20" s="33">
        <f aca="true" t="shared" si="7" ref="AB20:AF24">IF(AA20="","",IF(MONTH(AA20+1)&lt;&gt;MONTH(AA20),"",AA20+1))</f>
        <v>44047</v>
      </c>
      <c r="AC20" s="33">
        <f t="shared" si="7"/>
        <v>44048</v>
      </c>
      <c r="AD20" s="33">
        <f t="shared" si="7"/>
        <v>44049</v>
      </c>
      <c r="AE20" s="33">
        <f t="shared" si="7"/>
        <v>44050</v>
      </c>
      <c r="AF20" s="33">
        <f t="shared" si="7"/>
        <v>44051</v>
      </c>
      <c r="AG20" s="6"/>
      <c r="AI20" s="12"/>
    </row>
    <row r="21" spans="2:35" s="7" customFormat="1" ht="18" customHeight="1">
      <c r="B21" s="38">
        <f>IF(H20="","",IF(MONTH(H20+1)&lt;&gt;MONTH(H20),"",H20+1))</f>
        <v>43961</v>
      </c>
      <c r="C21" s="38">
        <f>IF(B21="","",IF(MONTH(B21+1)&lt;&gt;MONTH(B21),"",B21+1))</f>
        <v>43962</v>
      </c>
      <c r="D21" s="38">
        <f t="shared" si="4"/>
        <v>43963</v>
      </c>
      <c r="E21" s="38">
        <f t="shared" si="4"/>
        <v>43964</v>
      </c>
      <c r="F21" s="38">
        <f t="shared" si="4"/>
        <v>43965</v>
      </c>
      <c r="G21" s="38">
        <f t="shared" si="4"/>
        <v>43966</v>
      </c>
      <c r="H21" s="38">
        <f t="shared" si="4"/>
        <v>43967</v>
      </c>
      <c r="I21" s="6"/>
      <c r="J21" s="33">
        <f>IF(P20="","",IF(MONTH(P20+1)&lt;&gt;MONTH(P20),"",P20+1))</f>
        <v>43996</v>
      </c>
      <c r="K21" s="35">
        <f>IF(J21="","",IF(MONTH(J21+1)&lt;&gt;MONTH(J21),"",J21+1))</f>
        <v>43997</v>
      </c>
      <c r="L21" s="37">
        <f t="shared" si="5"/>
        <v>43998</v>
      </c>
      <c r="M21" s="37">
        <f t="shared" si="5"/>
        <v>43999</v>
      </c>
      <c r="N21" s="37">
        <f t="shared" si="5"/>
        <v>44000</v>
      </c>
      <c r="O21" s="37">
        <f t="shared" si="5"/>
        <v>44001</v>
      </c>
      <c r="P21" s="37">
        <f t="shared" si="5"/>
        <v>44002</v>
      </c>
      <c r="Q21" s="6"/>
      <c r="R21" s="33">
        <f>IF(X20="","",IF(MONTH(X20+1)&lt;&gt;MONTH(X20),"",X20+1))</f>
        <v>44024</v>
      </c>
      <c r="S21" s="36">
        <f>IF(R21="","",IF(MONTH(R21+1)&lt;&gt;MONTH(R21),"",R21+1))</f>
        <v>44025</v>
      </c>
      <c r="T21" s="36">
        <f t="shared" si="6"/>
        <v>44026</v>
      </c>
      <c r="U21" s="36">
        <f t="shared" si="6"/>
        <v>44027</v>
      </c>
      <c r="V21" s="36">
        <f t="shared" si="6"/>
        <v>44028</v>
      </c>
      <c r="W21" s="36">
        <f t="shared" si="6"/>
        <v>44029</v>
      </c>
      <c r="X21" s="36">
        <f t="shared" si="6"/>
        <v>44030</v>
      </c>
      <c r="Y21" s="6"/>
      <c r="Z21" s="33">
        <f>IF(AF20="","",IF(MONTH(AF20+1)&lt;&gt;MONTH(AF20),"",AF20+1))</f>
        <v>44052</v>
      </c>
      <c r="AA21" s="33">
        <f>IF(Z21="","",IF(MONTH(Z21+1)&lt;&gt;MONTH(Z21),"",Z21+1))</f>
        <v>44053</v>
      </c>
      <c r="AB21" s="33">
        <f t="shared" si="7"/>
        <v>44054</v>
      </c>
      <c r="AC21" s="33">
        <f t="shared" si="7"/>
        <v>44055</v>
      </c>
      <c r="AD21" s="33">
        <f t="shared" si="7"/>
        <v>44056</v>
      </c>
      <c r="AE21" s="33">
        <f t="shared" si="7"/>
        <v>44057</v>
      </c>
      <c r="AF21" s="33">
        <f t="shared" si="7"/>
        <v>44058</v>
      </c>
      <c r="AG21" s="6"/>
      <c r="AI21" s="12"/>
    </row>
    <row r="22" spans="2:35" s="7" customFormat="1" ht="18" customHeight="1">
      <c r="B22" s="38">
        <f>IF(H21="","",IF(MONTH(H21+1)&lt;&gt;MONTH(H21),"",H21+1))</f>
        <v>43968</v>
      </c>
      <c r="C22" s="38">
        <f>IF(B22="","",IF(MONTH(B22+1)&lt;&gt;MONTH(B22),"",B22+1))</f>
        <v>43969</v>
      </c>
      <c r="D22" s="38">
        <f t="shared" si="4"/>
        <v>43970</v>
      </c>
      <c r="E22" s="38">
        <f t="shared" si="4"/>
        <v>43971</v>
      </c>
      <c r="F22" s="38">
        <f t="shared" si="4"/>
        <v>43972</v>
      </c>
      <c r="G22" s="38">
        <f t="shared" si="4"/>
        <v>43973</v>
      </c>
      <c r="H22" s="38">
        <f t="shared" si="4"/>
        <v>43974</v>
      </c>
      <c r="I22" s="6"/>
      <c r="J22" s="33">
        <f>IF(P21="","",IF(MONTH(P21+1)&lt;&gt;MONTH(P21),"",P21+1))</f>
        <v>44003</v>
      </c>
      <c r="K22" s="35">
        <f>IF(J22="","",IF(MONTH(J22+1)&lt;&gt;MONTH(J22),"",J22+1))</f>
        <v>44004</v>
      </c>
      <c r="L22" s="37">
        <f t="shared" si="5"/>
        <v>44005</v>
      </c>
      <c r="M22" s="37">
        <f t="shared" si="5"/>
        <v>44006</v>
      </c>
      <c r="N22" s="37">
        <f t="shared" si="5"/>
        <v>44007</v>
      </c>
      <c r="O22" s="37">
        <f t="shared" si="5"/>
        <v>44008</v>
      </c>
      <c r="P22" s="37">
        <f t="shared" si="5"/>
        <v>44009</v>
      </c>
      <c r="Q22" s="6"/>
      <c r="R22" s="33">
        <f>IF(X21="","",IF(MONTH(X21+1)&lt;&gt;MONTH(X21),"",X21+1))</f>
        <v>44031</v>
      </c>
      <c r="S22" s="35">
        <f>IF(R22="","",IF(MONTH(R22+1)&lt;&gt;MONTH(R22),"",R22+1))</f>
        <v>44032</v>
      </c>
      <c r="T22" s="36">
        <f t="shared" si="6"/>
        <v>44033</v>
      </c>
      <c r="U22" s="36">
        <f t="shared" si="6"/>
        <v>44034</v>
      </c>
      <c r="V22" s="36">
        <f t="shared" si="6"/>
        <v>44035</v>
      </c>
      <c r="W22" s="36">
        <f t="shared" si="6"/>
        <v>44036</v>
      </c>
      <c r="X22" s="36">
        <f t="shared" si="6"/>
        <v>44037</v>
      </c>
      <c r="Y22" s="6"/>
      <c r="Z22" s="33">
        <f>IF(AF21="","",IF(MONTH(AF21+1)&lt;&gt;MONTH(AF21),"",AF21+1))</f>
        <v>44059</v>
      </c>
      <c r="AA22" s="33">
        <f>IF(Z22="","",IF(MONTH(Z22+1)&lt;&gt;MONTH(Z22),"",Z22+1))</f>
        <v>44060</v>
      </c>
      <c r="AB22" s="33">
        <f t="shared" si="7"/>
        <v>44061</v>
      </c>
      <c r="AC22" s="33">
        <f t="shared" si="7"/>
        <v>44062</v>
      </c>
      <c r="AD22" s="33">
        <f t="shared" si="7"/>
        <v>44063</v>
      </c>
      <c r="AE22" s="33">
        <f t="shared" si="7"/>
        <v>44064</v>
      </c>
      <c r="AF22" s="33">
        <f t="shared" si="7"/>
        <v>44065</v>
      </c>
      <c r="AG22" s="6"/>
      <c r="AI22" s="12"/>
    </row>
    <row r="23" spans="2:35" s="7" customFormat="1" ht="18" customHeight="1">
      <c r="B23" s="38">
        <f>IF(H22="","",IF(MONTH(H22+1)&lt;&gt;MONTH(H22),"",H22+1))</f>
        <v>43975</v>
      </c>
      <c r="C23" s="38">
        <f>IF(B23="","",IF(MONTH(B23+1)&lt;&gt;MONTH(B23),"",B23+1))</f>
        <v>43976</v>
      </c>
      <c r="D23" s="38">
        <f t="shared" si="4"/>
        <v>43977</v>
      </c>
      <c r="E23" s="38">
        <f t="shared" si="4"/>
        <v>43978</v>
      </c>
      <c r="F23" s="38">
        <f t="shared" si="4"/>
        <v>43979</v>
      </c>
      <c r="G23" s="38">
        <f t="shared" si="4"/>
        <v>43980</v>
      </c>
      <c r="H23" s="38">
        <f t="shared" si="4"/>
        <v>43981</v>
      </c>
      <c r="I23" s="6"/>
      <c r="J23" s="33">
        <f>IF(P22="","",IF(MONTH(P22+1)&lt;&gt;MONTH(P22),"",P22+1))</f>
        <v>44010</v>
      </c>
      <c r="K23" s="35">
        <f>IF(J23="","",IF(MONTH(J23+1)&lt;&gt;MONTH(J23),"",J23+1))</f>
        <v>44011</v>
      </c>
      <c r="L23" s="37">
        <f t="shared" si="5"/>
        <v>44012</v>
      </c>
      <c r="M23" s="37" t="str">
        <f t="shared" si="5"/>
        <v/>
      </c>
      <c r="N23" s="37" t="str">
        <f t="shared" si="5"/>
        <v/>
      </c>
      <c r="O23" s="37" t="str">
        <f t="shared" si="5"/>
        <v/>
      </c>
      <c r="P23" s="37" t="str">
        <f t="shared" si="5"/>
        <v/>
      </c>
      <c r="Q23" s="6"/>
      <c r="R23" s="33">
        <f>IF(X22="","",IF(MONTH(X22+1)&lt;&gt;MONTH(X22),"",X22+1))</f>
        <v>44038</v>
      </c>
      <c r="S23" s="36">
        <f>IF(R23="","",IF(MONTH(R23+1)&lt;&gt;MONTH(R23),"",R23+1))</f>
        <v>44039</v>
      </c>
      <c r="T23" s="36">
        <f t="shared" si="6"/>
        <v>44040</v>
      </c>
      <c r="U23" s="36">
        <f t="shared" si="6"/>
        <v>44041</v>
      </c>
      <c r="V23" s="36">
        <f t="shared" si="6"/>
        <v>44042</v>
      </c>
      <c r="W23" s="36">
        <f t="shared" si="6"/>
        <v>44043</v>
      </c>
      <c r="X23" s="36" t="str">
        <f t="shared" si="6"/>
        <v/>
      </c>
      <c r="Y23" s="6"/>
      <c r="Z23" s="33">
        <f>IF(AF22="","",IF(MONTH(AF22+1)&lt;&gt;MONTH(AF22),"",AF22+1))</f>
        <v>44066</v>
      </c>
      <c r="AA23" s="33">
        <f>IF(Z23="","",IF(MONTH(Z23+1)&lt;&gt;MONTH(Z23),"",Z23+1))</f>
        <v>44067</v>
      </c>
      <c r="AB23" s="33">
        <f t="shared" si="7"/>
        <v>44068</v>
      </c>
      <c r="AC23" s="33">
        <f t="shared" si="7"/>
        <v>44069</v>
      </c>
      <c r="AD23" s="33">
        <f t="shared" si="7"/>
        <v>44070</v>
      </c>
      <c r="AE23" s="33">
        <f t="shared" si="7"/>
        <v>44071</v>
      </c>
      <c r="AF23" s="33">
        <f t="shared" si="7"/>
        <v>44072</v>
      </c>
      <c r="AG23" s="6"/>
      <c r="AI23" s="12"/>
    </row>
    <row r="24" spans="2:35" s="7" customFormat="1" ht="18" customHeight="1">
      <c r="B24" s="33">
        <f>IF(H23="","",IF(MONTH(H23+1)&lt;&gt;MONTH(H23),"",H23+1))</f>
        <v>43982</v>
      </c>
      <c r="C24" s="33" t="str">
        <f>IF(B24="","",IF(MONTH(B24+1)&lt;&gt;MONTH(B24),"",B24+1))</f>
        <v/>
      </c>
      <c r="D24" s="33" t="str">
        <f t="shared" si="4"/>
        <v/>
      </c>
      <c r="E24" s="33" t="str">
        <f t="shared" si="4"/>
        <v/>
      </c>
      <c r="F24" s="33" t="str">
        <f t="shared" si="4"/>
        <v/>
      </c>
      <c r="G24" s="33" t="str">
        <f t="shared" si="4"/>
        <v/>
      </c>
      <c r="H24" s="33" t="str">
        <f t="shared" si="4"/>
        <v/>
      </c>
      <c r="I24" s="6"/>
      <c r="J24" s="33" t="str">
        <f>IF(P23="","",IF(MONTH(P23+1)&lt;&gt;MONTH(P23),"",P23+1))</f>
        <v/>
      </c>
      <c r="K24" s="33" t="str">
        <f>IF(J24="","",IF(MONTH(J24+1)&lt;&gt;MONTH(J24),"",J24+1))</f>
        <v/>
      </c>
      <c r="L24" s="33" t="str">
        <f t="shared" si="5"/>
        <v/>
      </c>
      <c r="M24" s="33" t="str">
        <f t="shared" si="5"/>
        <v/>
      </c>
      <c r="N24" s="33" t="str">
        <f t="shared" si="5"/>
        <v/>
      </c>
      <c r="O24" s="33" t="str">
        <f t="shared" si="5"/>
        <v/>
      </c>
      <c r="P24" s="33" t="str">
        <f t="shared" si="5"/>
        <v/>
      </c>
      <c r="Q24" s="6"/>
      <c r="R24" s="33" t="str">
        <f>IF(X23="","",IF(MONTH(X23+1)&lt;&gt;MONTH(X23),"",X23+1))</f>
        <v/>
      </c>
      <c r="S24" s="33" t="str">
        <f>IF(R24="","",IF(MONTH(R24+1)&lt;&gt;MONTH(R24),"",R24+1))</f>
        <v/>
      </c>
      <c r="T24" s="33" t="str">
        <f t="shared" si="6"/>
        <v/>
      </c>
      <c r="U24" s="33" t="str">
        <f t="shared" si="6"/>
        <v/>
      </c>
      <c r="V24" s="33" t="str">
        <f t="shared" si="6"/>
        <v/>
      </c>
      <c r="W24" s="33" t="str">
        <f t="shared" si="6"/>
        <v/>
      </c>
      <c r="X24" s="33" t="str">
        <f t="shared" si="6"/>
        <v/>
      </c>
      <c r="Y24" s="6"/>
      <c r="Z24" s="33">
        <f>IF(AF23="","",IF(MONTH(AF23+1)&lt;&gt;MONTH(AF23),"",AF23+1))</f>
        <v>44073</v>
      </c>
      <c r="AA24" s="33">
        <f>IF(Z24="","",IF(MONTH(Z24+1)&lt;&gt;MONTH(Z24),"",Z24+1))</f>
        <v>44074</v>
      </c>
      <c r="AB24" s="33" t="str">
        <f t="shared" si="7"/>
        <v/>
      </c>
      <c r="AC24" s="33" t="str">
        <f t="shared" si="7"/>
        <v/>
      </c>
      <c r="AD24" s="33" t="str">
        <f t="shared" si="7"/>
        <v/>
      </c>
      <c r="AE24" s="33" t="str">
        <f t="shared" si="7"/>
        <v/>
      </c>
      <c r="AF24" s="33" t="str">
        <f t="shared" si="7"/>
        <v/>
      </c>
      <c r="AG24" s="6"/>
      <c r="AI24" s="12"/>
    </row>
    <row r="25" spans="2:35" ht="18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I25" s="12"/>
    </row>
    <row r="26" spans="2:35" s="4" customFormat="1" ht="21" customHeight="1">
      <c r="B26" s="51">
        <f>DATE(YEAR(Z17+42),MONTH(Z17+42),1)</f>
        <v>44075</v>
      </c>
      <c r="C26" s="51"/>
      <c r="D26" s="51"/>
      <c r="E26" s="51"/>
      <c r="F26" s="51"/>
      <c r="G26" s="51"/>
      <c r="H26" s="51"/>
      <c r="I26" s="5"/>
      <c r="J26" s="51">
        <f>DATE(YEAR(B26+42),MONTH(B26+42),1)</f>
        <v>44105</v>
      </c>
      <c r="K26" s="51"/>
      <c r="L26" s="51"/>
      <c r="M26" s="51"/>
      <c r="N26" s="51"/>
      <c r="O26" s="51"/>
      <c r="P26" s="51"/>
      <c r="Q26" s="5"/>
      <c r="R26" s="51">
        <f>DATE(YEAR(J26+42),MONTH(J26+42),1)</f>
        <v>44136</v>
      </c>
      <c r="S26" s="51"/>
      <c r="T26" s="51"/>
      <c r="U26" s="51"/>
      <c r="V26" s="51"/>
      <c r="W26" s="51"/>
      <c r="X26" s="51"/>
      <c r="Y26" s="5"/>
      <c r="Z26" s="51">
        <f>DATE(YEAR(R26+42),MONTH(R26+42),1)</f>
        <v>44166</v>
      </c>
      <c r="AA26" s="51"/>
      <c r="AB26" s="51"/>
      <c r="AC26" s="51"/>
      <c r="AD26" s="51"/>
      <c r="AE26" s="51"/>
      <c r="AF26" s="51"/>
      <c r="AG26" s="5"/>
      <c r="AI26" s="12"/>
    </row>
    <row r="27" spans="2:35" s="6" customFormat="1" ht="16">
      <c r="B27" s="17" t="str">
        <f>CHOOSE(1+MOD($R$3+1-2,7),"Do","Lu","Ma","Mi","Ju","Vi","Sá")</f>
        <v>Do</v>
      </c>
      <c r="C27" s="17" t="str">
        <f>CHOOSE(1+MOD($R$3+2-2,7),"Do","Lu","Ma","Mi","Ju","Vi","Sá")</f>
        <v>Lu</v>
      </c>
      <c r="D27" s="17" t="str">
        <f>CHOOSE(1+MOD($R$3+3-2,7),"Do","Lu","Ma","Mi","Ju","Vi","Sá")</f>
        <v>Ma</v>
      </c>
      <c r="E27" s="17" t="str">
        <f>CHOOSE(1+MOD($R$3+4-2,7),"Do","Lu","Ma","Mi","Ju","Vi","Sá")</f>
        <v>Mi</v>
      </c>
      <c r="F27" s="17" t="str">
        <f>CHOOSE(1+MOD($R$3+5-2,7),"Do","Lu","Ma","Mi","Ju","Vi","Sá")</f>
        <v>Ju</v>
      </c>
      <c r="G27" s="17" t="str">
        <f>CHOOSE(1+MOD($R$3+6-2,7),"Do","Lu","Ma","Mi","Ju","Vi","Sá")</f>
        <v>Vi</v>
      </c>
      <c r="H27" s="17" t="str">
        <f>CHOOSE(1+MOD($R$3+7-2,7),"Do","Lu","Ma","Mi","Ju","Vi","Sá")</f>
        <v>Sá</v>
      </c>
      <c r="J27" s="17" t="str">
        <f>CHOOSE(1+MOD($R$3+1-2,7),"Do","Lu","Ma","Mi","Ju","Vi","Sá")</f>
        <v>Do</v>
      </c>
      <c r="K27" s="17" t="str">
        <f>CHOOSE(1+MOD($R$3+2-2,7),"Do","Lu","Ma","Mi","Ju","Vi","Sá")</f>
        <v>Lu</v>
      </c>
      <c r="L27" s="17" t="str">
        <f>CHOOSE(1+MOD($R$3+3-2,7),"Do","Lu","Ma","Mi","Ju","Vi","Sá")</f>
        <v>Ma</v>
      </c>
      <c r="M27" s="17" t="str">
        <f>CHOOSE(1+MOD($R$3+4-2,7),"Do","Lu","Ma","Mi","Ju","Vi","Sá")</f>
        <v>Mi</v>
      </c>
      <c r="N27" s="17" t="str">
        <f>CHOOSE(1+MOD($R$3+5-2,7),"Do","Lu","Ma","Mi","Ju","Vi","Sá")</f>
        <v>Ju</v>
      </c>
      <c r="O27" s="17" t="str">
        <f>CHOOSE(1+MOD($R$3+6-2,7),"Do","Lu","Ma","Mi","Ju","Vi","Sá")</f>
        <v>Vi</v>
      </c>
      <c r="P27" s="17" t="str">
        <f>CHOOSE(1+MOD($R$3+7-2,7),"Do","Lu","Ma","Mi","Ju","Vi","Sá")</f>
        <v>Sá</v>
      </c>
      <c r="R27" s="17" t="str">
        <f>CHOOSE(1+MOD($R$3+1-2,7),"Do","Lu","Ma","Mi","Ju","Vi","Sá")</f>
        <v>Do</v>
      </c>
      <c r="S27" s="17" t="str">
        <f>CHOOSE(1+MOD($R$3+2-2,7),"Do","Lu","Ma","Mi","Ju","Vi","Sá")</f>
        <v>Lu</v>
      </c>
      <c r="T27" s="17" t="str">
        <f>CHOOSE(1+MOD($R$3+3-2,7),"Do","Lu","Ma","Mi","Ju","Vi","Sá")</f>
        <v>Ma</v>
      </c>
      <c r="U27" s="17" t="str">
        <f>CHOOSE(1+MOD($R$3+4-2,7),"Do","Lu","Ma","Mi","Ju","Vi","Sá")</f>
        <v>Mi</v>
      </c>
      <c r="V27" s="17" t="str">
        <f>CHOOSE(1+MOD($R$3+5-2,7),"Do","Lu","Ma","Mi","Ju","Vi","Sá")</f>
        <v>Ju</v>
      </c>
      <c r="W27" s="17" t="str">
        <f>CHOOSE(1+MOD($R$3+6-2,7),"Do","Lu","Ma","Mi","Ju","Vi","Sá")</f>
        <v>Vi</v>
      </c>
      <c r="X27" s="17" t="str">
        <f>CHOOSE(1+MOD($R$3+7-2,7),"Do","Lu","Ma","Mi","Ju","Vi","Sá")</f>
        <v>Sá</v>
      </c>
      <c r="Z27" s="17" t="str">
        <f>CHOOSE(1+MOD($R$3+1-2,7),"Do","Lu","Ma","Mi","Ju","Vi","Sá")</f>
        <v>Do</v>
      </c>
      <c r="AA27" s="17" t="str">
        <f>CHOOSE(1+MOD($R$3+2-2,7),"Do","Lu","Ma","Mi","Ju","Vi","Sá")</f>
        <v>Lu</v>
      </c>
      <c r="AB27" s="17" t="str">
        <f>CHOOSE(1+MOD($R$3+3-2,7),"Do","Lu","Ma","Mi","Ju","Vi","Sá")</f>
        <v>Ma</v>
      </c>
      <c r="AC27" s="17" t="str">
        <f>CHOOSE(1+MOD($R$3+4-2,7),"Do","Lu","Ma","Mi","Ju","Vi","Sá")</f>
        <v>Mi</v>
      </c>
      <c r="AD27" s="17" t="str">
        <f>CHOOSE(1+MOD($R$3+5-2,7),"Do","Lu","Ma","Mi","Ju","Vi","Sá")</f>
        <v>Ju</v>
      </c>
      <c r="AE27" s="17" t="str">
        <f>CHOOSE(1+MOD($R$3+6-2,7),"Do","Lu","Ma","Mi","Ju","Vi","Sá")</f>
        <v>Vi</v>
      </c>
      <c r="AF27" s="17" t="str">
        <f>CHOOSE(1+MOD($R$3+7-2,7),"Do","Lu","Ma","Mi","Ju","Vi","Sá")</f>
        <v>Sá</v>
      </c>
      <c r="AI27" s="12"/>
    </row>
    <row r="28" spans="2:35" s="7" customFormat="1" ht="18" customHeight="1">
      <c r="B28" s="33" t="str">
        <f>IF(WEEKDAY(B26,1)=MOD($R$3,7),B26,"")</f>
        <v/>
      </c>
      <c r="C28" s="33" t="str">
        <f>IF(B28="",IF(WEEKDAY(B26,1)=MOD($R$3,7)+1,B26,""),B28+1)</f>
        <v/>
      </c>
      <c r="D28" s="33">
        <f>IF(C28="",IF(WEEKDAY(B26,1)=MOD($R$3+1,7)+1,B26,""),C28+1)</f>
        <v>44075</v>
      </c>
      <c r="E28" s="33">
        <f>IF(D28="",IF(WEEKDAY(B26,1)=MOD($R$3+2,7)+1,B26,""),D28+1)</f>
        <v>44076</v>
      </c>
      <c r="F28" s="33">
        <f>IF(E28="",IF(WEEKDAY(B26,1)=MOD($R$3+3,7)+1,B26,""),E28+1)</f>
        <v>44077</v>
      </c>
      <c r="G28" s="33">
        <f>IF(F28="",IF(WEEKDAY(B26,1)=MOD($R$3+4,7)+1,B26,""),F28+1)</f>
        <v>44078</v>
      </c>
      <c r="H28" s="33">
        <f>IF(G28="",IF(WEEKDAY(B26,1)=MOD($R$3+5,7)+1,B26,""),G28+1)</f>
        <v>44079</v>
      </c>
      <c r="I28" s="6"/>
      <c r="J28" s="46" t="str">
        <f>IF(WEEKDAY(J26,1)=MOD($R$3,7),J26,"")</f>
        <v/>
      </c>
      <c r="K28" s="46" t="str">
        <f>IF(J28="",IF(WEEKDAY(J26,1)=MOD($R$3,7)+1,J26,""),J28+1)</f>
        <v/>
      </c>
      <c r="L28" s="46" t="str">
        <f>IF(K28="",IF(WEEKDAY(J26,1)=MOD($R$3+1,7)+1,J26,""),K28+1)</f>
        <v/>
      </c>
      <c r="M28" s="46" t="str">
        <f>IF(L28="",IF(WEEKDAY(J26,1)=MOD($R$3+2,7)+1,J26,""),L28+1)</f>
        <v/>
      </c>
      <c r="N28" s="46">
        <f>IF(M28="",IF(WEEKDAY(J26,1)=MOD($R$3+3,7)+1,J26,""),M28+1)</f>
        <v>44105</v>
      </c>
      <c r="O28" s="46">
        <f>IF(N28="",IF(WEEKDAY(J26,1)=MOD($R$3+4,7)+1,J26,""),N28+1)</f>
        <v>44106</v>
      </c>
      <c r="P28" s="46">
        <f>IF(O28="",IF(WEEKDAY(J26,1)=MOD($R$3+5,7)+1,J26,""),O28+1)</f>
        <v>44107</v>
      </c>
      <c r="Q28" s="6"/>
      <c r="R28" s="38">
        <f>IF(WEEKDAY(R26,1)=MOD($R$3,7),R26,"")</f>
        <v>44136</v>
      </c>
      <c r="S28" s="35">
        <f>IF(R28="",IF(WEEKDAY(R26,1)=MOD($R$3,7)+1,R26,""),R28+1)</f>
        <v>44137</v>
      </c>
      <c r="T28" s="38">
        <f>IF(S28="",IF(WEEKDAY(R26,1)=MOD($R$3+1,7)+1,R26,""),S28+1)</f>
        <v>44138</v>
      </c>
      <c r="U28" s="38">
        <f>IF(T28="",IF(WEEKDAY(R26,1)=MOD($R$3+2,7)+1,R26,""),T28+1)</f>
        <v>44139</v>
      </c>
      <c r="V28" s="38">
        <f>IF(U28="",IF(WEEKDAY(R26,1)=MOD($R$3+3,7)+1,R26,""),U28+1)</f>
        <v>44140</v>
      </c>
      <c r="W28" s="38">
        <f>IF(V28="",IF(WEEKDAY(R26,1)=MOD($R$3+4,7)+1,R26,""),V28+1)</f>
        <v>44141</v>
      </c>
      <c r="X28" s="38">
        <f>IF(W28="",IF(WEEKDAY(R26,1)=MOD($R$3+5,7)+1,R26,""),W28+1)</f>
        <v>44142</v>
      </c>
      <c r="Y28" s="6"/>
      <c r="Z28" s="33" t="str">
        <f>IF(WEEKDAY(Z26,1)=MOD($R$3,7),Z26,"")</f>
        <v/>
      </c>
      <c r="AA28" s="33" t="str">
        <f>IF(Z28="",IF(WEEKDAY(Z26,1)=MOD($R$3,7)+1,Z26,""),Z28+1)</f>
        <v/>
      </c>
      <c r="AB28" s="33">
        <f>IF(AA28="",IF(WEEKDAY(Z26,1)=MOD($R$3+1,7)+1,Z26,""),AA28+1)</f>
        <v>44166</v>
      </c>
      <c r="AC28" s="33">
        <f>IF(AB28="",IF(WEEKDAY(Z26,1)=MOD($R$3+2,7)+1,Z26,""),AB28+1)</f>
        <v>44167</v>
      </c>
      <c r="AD28" s="33">
        <f>IF(AC28="",IF(WEEKDAY(Z26,1)=MOD($R$3+3,7)+1,Z26,""),AC28+1)</f>
        <v>44168</v>
      </c>
      <c r="AE28" s="33">
        <f>IF(AD28="",IF(WEEKDAY(Z26,1)=MOD($R$3+4,7)+1,Z26,""),AD28+1)</f>
        <v>44169</v>
      </c>
      <c r="AF28" s="33">
        <f>IF(AE28="",IF(WEEKDAY(Z26,1)=MOD($R$3+5,7)+1,Z26,""),AE28+1)</f>
        <v>44170</v>
      </c>
      <c r="AG28" s="6"/>
      <c r="AI28" s="12"/>
    </row>
    <row r="29" spans="2:35" s="7" customFormat="1" ht="18" customHeight="1">
      <c r="B29" s="33">
        <f>IF(H28="","",IF(MONTH(H28+1)&lt;&gt;MONTH(H28),"",H28+1))</f>
        <v>44080</v>
      </c>
      <c r="C29" s="33">
        <f>IF(B29="","",IF(MONTH(B29+1)&lt;&gt;MONTH(B29),"",B29+1))</f>
        <v>44081</v>
      </c>
      <c r="D29" s="33">
        <f aca="true" t="shared" si="8" ref="D29:H33">IF(C29="","",IF(MONTH(C29+1)&lt;&gt;MONTH(C29),"",C29+1))</f>
        <v>44082</v>
      </c>
      <c r="E29" s="33">
        <f t="shared" si="8"/>
        <v>44083</v>
      </c>
      <c r="F29" s="33">
        <f t="shared" si="8"/>
        <v>44084</v>
      </c>
      <c r="G29" s="33">
        <f t="shared" si="8"/>
        <v>44085</v>
      </c>
      <c r="H29" s="33">
        <f t="shared" si="8"/>
        <v>44086</v>
      </c>
      <c r="I29" s="6"/>
      <c r="J29" s="46">
        <f>IF(P28="","",IF(MONTH(P28+1)&lt;&gt;MONTH(P28),"",P28+1))</f>
        <v>44108</v>
      </c>
      <c r="K29" s="46">
        <f>IF(J29="","",IF(MONTH(J29+1)&lt;&gt;MONTH(J29),"",J29+1))</f>
        <v>44109</v>
      </c>
      <c r="L29" s="46">
        <f aca="true" t="shared" si="9" ref="L29:P33">IF(K29="","",IF(MONTH(K29+1)&lt;&gt;MONTH(K29),"",K29+1))</f>
        <v>44110</v>
      </c>
      <c r="M29" s="46">
        <f t="shared" si="9"/>
        <v>44111</v>
      </c>
      <c r="N29" s="46">
        <f t="shared" si="9"/>
        <v>44112</v>
      </c>
      <c r="O29" s="46">
        <f t="shared" si="9"/>
        <v>44113</v>
      </c>
      <c r="P29" s="46">
        <f t="shared" si="9"/>
        <v>44114</v>
      </c>
      <c r="Q29" s="6"/>
      <c r="R29" s="39">
        <f>IF(X28="","",IF(MONTH(X28+1)&lt;&gt;MONTH(X28),"",X28+1))</f>
        <v>44143</v>
      </c>
      <c r="S29" s="39">
        <f>IF(R29="","",IF(MONTH(R29+1)&lt;&gt;MONTH(R29),"",R29+1))</f>
        <v>44144</v>
      </c>
      <c r="T29" s="39">
        <f aca="true" t="shared" si="10" ref="T29:X33">IF(S29="","",IF(MONTH(S29+1)&lt;&gt;MONTH(S29),"",S29+1))</f>
        <v>44145</v>
      </c>
      <c r="U29" s="39">
        <f t="shared" si="10"/>
        <v>44146</v>
      </c>
      <c r="V29" s="39">
        <f t="shared" si="10"/>
        <v>44147</v>
      </c>
      <c r="W29" s="39">
        <f t="shared" si="10"/>
        <v>44148</v>
      </c>
      <c r="X29" s="39">
        <f t="shared" si="10"/>
        <v>44149</v>
      </c>
      <c r="Y29" s="6"/>
      <c r="Z29" s="49">
        <f>IF(AF28="","",IF(MONTH(AF28+1)&lt;&gt;MONTH(AF28),"",AF28+1))</f>
        <v>44171</v>
      </c>
      <c r="AA29" s="49">
        <f>IF(Z29="","",IF(MONTH(Z29+1)&lt;&gt;MONTH(Z29),"",Z29+1))</f>
        <v>44172</v>
      </c>
      <c r="AB29" s="49">
        <f aca="true" t="shared" si="11" ref="AB29:AF33">IF(AA29="","",IF(MONTH(AA29+1)&lt;&gt;MONTH(AA29),"",AA29+1))</f>
        <v>44173</v>
      </c>
      <c r="AC29" s="49">
        <f t="shared" si="11"/>
        <v>44174</v>
      </c>
      <c r="AD29" s="49">
        <f t="shared" si="11"/>
        <v>44175</v>
      </c>
      <c r="AE29" s="49">
        <f t="shared" si="11"/>
        <v>44176</v>
      </c>
      <c r="AF29" s="49">
        <f t="shared" si="11"/>
        <v>44177</v>
      </c>
      <c r="AG29" s="6"/>
      <c r="AI29" s="12"/>
    </row>
    <row r="30" spans="2:33" s="7" customFormat="1" ht="18" customHeight="1">
      <c r="B30" s="33">
        <f>IF(H29="","",IF(MONTH(H29+1)&lt;&gt;MONTH(H29),"",H29+1))</f>
        <v>44087</v>
      </c>
      <c r="C30" s="33">
        <f>IF(B30="","",IF(MONTH(B30+1)&lt;&gt;MONTH(B30),"",B30+1))</f>
        <v>44088</v>
      </c>
      <c r="D30" s="33">
        <f t="shared" si="8"/>
        <v>44089</v>
      </c>
      <c r="E30" s="33">
        <f t="shared" si="8"/>
        <v>44090</v>
      </c>
      <c r="F30" s="33">
        <f t="shared" si="8"/>
        <v>44091</v>
      </c>
      <c r="G30" s="33">
        <f t="shared" si="8"/>
        <v>44092</v>
      </c>
      <c r="H30" s="33">
        <f t="shared" si="8"/>
        <v>44093</v>
      </c>
      <c r="I30" s="6"/>
      <c r="J30" s="38">
        <f>IF(P29="","",IF(MONTH(P29+1)&lt;&gt;MONTH(P29),"",P29+1))</f>
        <v>44115</v>
      </c>
      <c r="K30" s="38">
        <f>IF(J30="","",IF(MONTH(J30+1)&lt;&gt;MONTH(J30),"",J30+1))</f>
        <v>44116</v>
      </c>
      <c r="L30" s="38">
        <f t="shared" si="9"/>
        <v>44117</v>
      </c>
      <c r="M30" s="38">
        <f t="shared" si="9"/>
        <v>44118</v>
      </c>
      <c r="N30" s="38">
        <f t="shared" si="9"/>
        <v>44119</v>
      </c>
      <c r="O30" s="38">
        <f t="shared" si="9"/>
        <v>44120</v>
      </c>
      <c r="P30" s="38">
        <f t="shared" si="9"/>
        <v>44121</v>
      </c>
      <c r="Q30" s="6"/>
      <c r="R30" s="48">
        <f>IF(X29="","",IF(MONTH(X29+1)&lt;&gt;MONTH(X29),"",X29+1))</f>
        <v>44150</v>
      </c>
      <c r="S30" s="48">
        <f>IF(R30="","",IF(MONTH(R30+1)&lt;&gt;MONTH(R30),"",R30+1))</f>
        <v>44151</v>
      </c>
      <c r="T30" s="48">
        <f t="shared" si="10"/>
        <v>44152</v>
      </c>
      <c r="U30" s="48">
        <f t="shared" si="10"/>
        <v>44153</v>
      </c>
      <c r="V30" s="48">
        <f t="shared" si="10"/>
        <v>44154</v>
      </c>
      <c r="W30" s="48">
        <f t="shared" si="10"/>
        <v>44155</v>
      </c>
      <c r="X30" s="48">
        <f t="shared" si="10"/>
        <v>44156</v>
      </c>
      <c r="Y30" s="6"/>
      <c r="Z30" s="49">
        <f>IF(AF29="","",IF(MONTH(AF29+1)&lt;&gt;MONTH(AF29),"",AF29+1))</f>
        <v>44178</v>
      </c>
      <c r="AA30" s="49">
        <f>IF(Z30="","",IF(MONTH(Z30+1)&lt;&gt;MONTH(Z30),"",Z30+1))</f>
        <v>44179</v>
      </c>
      <c r="AB30" s="49">
        <f t="shared" si="11"/>
        <v>44180</v>
      </c>
      <c r="AC30" s="49">
        <f t="shared" si="11"/>
        <v>44181</v>
      </c>
      <c r="AD30" s="49">
        <f t="shared" si="11"/>
        <v>44182</v>
      </c>
      <c r="AE30" s="49">
        <f t="shared" si="11"/>
        <v>44183</v>
      </c>
      <c r="AF30" s="49">
        <f t="shared" si="11"/>
        <v>44184</v>
      </c>
      <c r="AG30" s="6"/>
    </row>
    <row r="31" spans="2:33" s="7" customFormat="1" ht="18" customHeight="1">
      <c r="B31" s="33">
        <f>IF(H30="","",IF(MONTH(H30+1)&lt;&gt;MONTH(H30),"",H30+1))</f>
        <v>44094</v>
      </c>
      <c r="C31" s="33">
        <f>IF(B31="","",IF(MONTH(B31+1)&lt;&gt;MONTH(B31),"",B31+1))</f>
        <v>44095</v>
      </c>
      <c r="D31" s="33">
        <f t="shared" si="8"/>
        <v>44096</v>
      </c>
      <c r="E31" s="33">
        <f t="shared" si="8"/>
        <v>44097</v>
      </c>
      <c r="F31" s="33">
        <f t="shared" si="8"/>
        <v>44098</v>
      </c>
      <c r="G31" s="33">
        <f t="shared" si="8"/>
        <v>44099</v>
      </c>
      <c r="H31" s="33">
        <f t="shared" si="8"/>
        <v>44100</v>
      </c>
      <c r="I31" s="6"/>
      <c r="J31" s="33">
        <f>IF(P30="","",IF(MONTH(P30+1)&lt;&gt;MONTH(P30),"",P30+1))</f>
        <v>44122</v>
      </c>
      <c r="K31" s="33">
        <f>IF(J31="","",IF(MONTH(J31+1)&lt;&gt;MONTH(J31),"",J31+1))</f>
        <v>44123</v>
      </c>
      <c r="L31" s="33">
        <f t="shared" si="9"/>
        <v>44124</v>
      </c>
      <c r="M31" s="33">
        <f t="shared" si="9"/>
        <v>44125</v>
      </c>
      <c r="N31" s="33">
        <f t="shared" si="9"/>
        <v>44126</v>
      </c>
      <c r="O31" s="33">
        <f t="shared" si="9"/>
        <v>44127</v>
      </c>
      <c r="P31" s="33">
        <f t="shared" si="9"/>
        <v>44128</v>
      </c>
      <c r="Q31" s="6"/>
      <c r="R31" s="33">
        <f>IF(X30="","",IF(MONTH(X30+1)&lt;&gt;MONTH(X30),"",X30+1))</f>
        <v>44157</v>
      </c>
      <c r="S31" s="33">
        <f>IF(R31="","",IF(MONTH(R31+1)&lt;&gt;MONTH(R31),"",R31+1))</f>
        <v>44158</v>
      </c>
      <c r="T31" s="33">
        <f t="shared" si="10"/>
        <v>44159</v>
      </c>
      <c r="U31" s="33">
        <f t="shared" si="10"/>
        <v>44160</v>
      </c>
      <c r="V31" s="33">
        <f t="shared" si="10"/>
        <v>44161</v>
      </c>
      <c r="W31" s="33">
        <f t="shared" si="10"/>
        <v>44162</v>
      </c>
      <c r="X31" s="33">
        <f t="shared" si="10"/>
        <v>44163</v>
      </c>
      <c r="Y31" s="6"/>
      <c r="Z31" s="33">
        <f>IF(AF30="","",IF(MONTH(AF30+1)&lt;&gt;MONTH(AF30),"",AF30+1))</f>
        <v>44185</v>
      </c>
      <c r="AA31" s="33">
        <f>IF(Z31="","",IF(MONTH(Z31+1)&lt;&gt;MONTH(Z31),"",Z31+1))</f>
        <v>44186</v>
      </c>
      <c r="AB31" s="33">
        <f t="shared" si="11"/>
        <v>44187</v>
      </c>
      <c r="AC31" s="33">
        <f t="shared" si="11"/>
        <v>44188</v>
      </c>
      <c r="AD31" s="33">
        <f t="shared" si="11"/>
        <v>44189</v>
      </c>
      <c r="AE31" s="33">
        <f t="shared" si="11"/>
        <v>44190</v>
      </c>
      <c r="AF31" s="33">
        <f t="shared" si="11"/>
        <v>44191</v>
      </c>
      <c r="AG31" s="6"/>
    </row>
    <row r="32" spans="2:33" s="7" customFormat="1" ht="18" customHeight="1">
      <c r="B32" s="33">
        <f>IF(H31="","",IF(MONTH(H31+1)&lt;&gt;MONTH(H31),"",H31+1))</f>
        <v>44101</v>
      </c>
      <c r="C32" s="33">
        <f>IF(B32="","",IF(MONTH(B32+1)&lt;&gt;MONTH(B32),"",B32+1))</f>
        <v>44102</v>
      </c>
      <c r="D32" s="33">
        <f t="shared" si="8"/>
        <v>44103</v>
      </c>
      <c r="E32" s="33">
        <f t="shared" si="8"/>
        <v>44104</v>
      </c>
      <c r="F32" s="33" t="str">
        <f t="shared" si="8"/>
        <v/>
      </c>
      <c r="G32" s="33" t="str">
        <f t="shared" si="8"/>
        <v/>
      </c>
      <c r="H32" s="33" t="str">
        <f t="shared" si="8"/>
        <v/>
      </c>
      <c r="I32" s="6"/>
      <c r="J32" s="33">
        <f>IF(P31="","",IF(MONTH(P31+1)&lt;&gt;MONTH(P31),"",P31+1))</f>
        <v>44129</v>
      </c>
      <c r="K32" s="33">
        <f>IF(J32="","",IF(MONTH(J32+1)&lt;&gt;MONTH(J32),"",J32+1))</f>
        <v>44130</v>
      </c>
      <c r="L32" s="33">
        <f t="shared" si="9"/>
        <v>44131</v>
      </c>
      <c r="M32" s="33">
        <f t="shared" si="9"/>
        <v>44132</v>
      </c>
      <c r="N32" s="33">
        <f t="shared" si="9"/>
        <v>44133</v>
      </c>
      <c r="O32" s="33">
        <f t="shared" si="9"/>
        <v>44134</v>
      </c>
      <c r="P32" s="33">
        <f t="shared" si="9"/>
        <v>44135</v>
      </c>
      <c r="Q32" s="6"/>
      <c r="R32" s="33">
        <f>IF(X31="","",IF(MONTH(X31+1)&lt;&gt;MONTH(X31),"",X31+1))</f>
        <v>44164</v>
      </c>
      <c r="S32" s="33">
        <f>IF(R32="","",IF(MONTH(R32+1)&lt;&gt;MONTH(R32),"",R32+1))</f>
        <v>44165</v>
      </c>
      <c r="T32" s="33" t="str">
        <f t="shared" si="10"/>
        <v/>
      </c>
      <c r="U32" s="33" t="str">
        <f t="shared" si="10"/>
        <v/>
      </c>
      <c r="V32" s="33" t="str">
        <f t="shared" si="10"/>
        <v/>
      </c>
      <c r="W32" s="33" t="str">
        <f t="shared" si="10"/>
        <v/>
      </c>
      <c r="X32" s="33" t="str">
        <f t="shared" si="10"/>
        <v/>
      </c>
      <c r="Y32" s="6"/>
      <c r="Z32" s="33">
        <f>IF(AF31="","",IF(MONTH(AF31+1)&lt;&gt;MONTH(AF31),"",AF31+1))</f>
        <v>44192</v>
      </c>
      <c r="AA32" s="33">
        <f>IF(Z32="","",IF(MONTH(Z32+1)&lt;&gt;MONTH(Z32),"",Z32+1))</f>
        <v>44193</v>
      </c>
      <c r="AB32" s="33">
        <f t="shared" si="11"/>
        <v>44194</v>
      </c>
      <c r="AC32" s="33">
        <f t="shared" si="11"/>
        <v>44195</v>
      </c>
      <c r="AD32" s="33">
        <f t="shared" si="11"/>
        <v>44196</v>
      </c>
      <c r="AE32" s="33" t="str">
        <f t="shared" si="11"/>
        <v/>
      </c>
      <c r="AF32" s="33" t="str">
        <f t="shared" si="11"/>
        <v/>
      </c>
      <c r="AG32" s="6"/>
    </row>
    <row r="33" spans="2:33" s="7" customFormat="1" ht="18" customHeight="1">
      <c r="B33" s="33" t="str">
        <f>IF(H32="","",IF(MONTH(H32+1)&lt;&gt;MONTH(H32),"",H32+1))</f>
        <v/>
      </c>
      <c r="C33" s="33" t="str">
        <f>IF(B33="","",IF(MONTH(B33+1)&lt;&gt;MONTH(B33),"",B33+1))</f>
        <v/>
      </c>
      <c r="D33" s="33" t="str">
        <f t="shared" si="8"/>
        <v/>
      </c>
      <c r="E33" s="33" t="str">
        <f t="shared" si="8"/>
        <v/>
      </c>
      <c r="F33" s="33" t="str">
        <f t="shared" si="8"/>
        <v/>
      </c>
      <c r="G33" s="33" t="str">
        <f t="shared" si="8"/>
        <v/>
      </c>
      <c r="H33" s="33" t="str">
        <f t="shared" si="8"/>
        <v/>
      </c>
      <c r="I33" s="6"/>
      <c r="J33" s="33" t="str">
        <f>IF(P32="","",IF(MONTH(P32+1)&lt;&gt;MONTH(P32),"",P32+1))</f>
        <v/>
      </c>
      <c r="K33" s="33" t="str">
        <f>IF(J33="","",IF(MONTH(J33+1)&lt;&gt;MONTH(J33),"",J33+1))</f>
        <v/>
      </c>
      <c r="L33" s="33" t="str">
        <f t="shared" si="9"/>
        <v/>
      </c>
      <c r="M33" s="33" t="str">
        <f t="shared" si="9"/>
        <v/>
      </c>
      <c r="N33" s="33" t="str">
        <f t="shared" si="9"/>
        <v/>
      </c>
      <c r="O33" s="33" t="str">
        <f t="shared" si="9"/>
        <v/>
      </c>
      <c r="P33" s="33" t="str">
        <f t="shared" si="9"/>
        <v/>
      </c>
      <c r="Q33" s="6"/>
      <c r="R33" s="33" t="str">
        <f>IF(X32="","",IF(MONTH(X32+1)&lt;&gt;MONTH(X32),"",X32+1))</f>
        <v/>
      </c>
      <c r="S33" s="33" t="str">
        <f>IF(R33="","",IF(MONTH(R33+1)&lt;&gt;MONTH(R33),"",R33+1))</f>
        <v/>
      </c>
      <c r="T33" s="33" t="str">
        <f t="shared" si="10"/>
        <v/>
      </c>
      <c r="U33" s="33" t="str">
        <f t="shared" si="10"/>
        <v/>
      </c>
      <c r="V33" s="33" t="str">
        <f t="shared" si="10"/>
        <v/>
      </c>
      <c r="W33" s="33" t="str">
        <f t="shared" si="10"/>
        <v/>
      </c>
      <c r="X33" s="33" t="str">
        <f t="shared" si="10"/>
        <v/>
      </c>
      <c r="Y33" s="6"/>
      <c r="Z33" s="33" t="str">
        <f>IF(AF32="","",IF(MONTH(AF32+1)&lt;&gt;MONTH(AF32),"",AF32+1))</f>
        <v/>
      </c>
      <c r="AA33" s="33" t="str">
        <f>IF(Z33="","",IF(MONTH(Z33+1)&lt;&gt;MONTH(Z33),"",Z33+1))</f>
        <v/>
      </c>
      <c r="AB33" s="33" t="str">
        <f t="shared" si="11"/>
        <v/>
      </c>
      <c r="AC33" s="33" t="str">
        <f t="shared" si="11"/>
        <v/>
      </c>
      <c r="AD33" s="33" t="str">
        <f t="shared" si="11"/>
        <v/>
      </c>
      <c r="AE33" s="33" t="str">
        <f t="shared" si="11"/>
        <v/>
      </c>
      <c r="AF33" s="33" t="str">
        <f t="shared" si="11"/>
        <v/>
      </c>
      <c r="AG33" s="6"/>
    </row>
    <row r="34" spans="2:33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9:33" ht="12.75">
      <c r="I35" s="3"/>
      <c r="Q35" s="3"/>
      <c r="Y35" s="3"/>
      <c r="Z35" s="3"/>
      <c r="AA35" s="3"/>
      <c r="AB35" s="3"/>
      <c r="AC35" s="3"/>
      <c r="AD35" s="3"/>
      <c r="AE35" s="3"/>
      <c r="AF35" s="3"/>
      <c r="AG35" s="3"/>
    </row>
    <row r="36" s="3" customFormat="1" ht="15" customHeight="1"/>
    <row r="37" spans="9:33" ht="13.5" customHeight="1">
      <c r="I37" s="3"/>
      <c r="Q37" s="3"/>
      <c r="Y37" s="3"/>
      <c r="Z37" s="3"/>
      <c r="AA37" s="3"/>
      <c r="AB37" s="3"/>
      <c r="AC37" s="3"/>
      <c r="AD37" s="3"/>
      <c r="AE37" s="3"/>
      <c r="AF37" s="3"/>
      <c r="AG37" s="3"/>
    </row>
    <row r="38" spans="9:33" ht="13.5" customHeight="1">
      <c r="I38" s="3"/>
      <c r="Q38" s="3"/>
      <c r="Y38" s="3"/>
      <c r="Z38" s="3"/>
      <c r="AA38" s="3"/>
      <c r="AB38" s="3"/>
      <c r="AC38" s="3"/>
      <c r="AD38" s="3"/>
      <c r="AE38" s="3"/>
      <c r="AF38" s="3"/>
      <c r="AG38" s="3"/>
    </row>
    <row r="39" spans="9:33" ht="13.5" customHeight="1">
      <c r="I39" s="3"/>
      <c r="Q39" s="3"/>
      <c r="Y39" s="3"/>
      <c r="Z39" s="3"/>
      <c r="AA39" s="3"/>
      <c r="AB39" s="3"/>
      <c r="AC39" s="3"/>
      <c r="AD39" s="3"/>
      <c r="AE39" s="3"/>
      <c r="AF39" s="3"/>
      <c r="AG39" s="3"/>
    </row>
    <row r="40" spans="9:33" ht="13.5" customHeight="1">
      <c r="I40" s="3"/>
      <c r="Q40" s="3"/>
      <c r="Y40" s="3"/>
      <c r="Z40" s="3"/>
      <c r="AA40" s="3"/>
      <c r="AB40" s="3"/>
      <c r="AC40" s="3"/>
      <c r="AD40" s="3"/>
      <c r="AE40" s="3"/>
      <c r="AF40" s="3"/>
      <c r="AG40" s="3"/>
    </row>
    <row r="41" spans="9:33" ht="13.5" customHeight="1">
      <c r="I41" s="3"/>
      <c r="Q41" s="3"/>
      <c r="Y41" s="3"/>
      <c r="Z41" s="3"/>
      <c r="AA41" s="3"/>
      <c r="AB41" s="3"/>
      <c r="AC41" s="3"/>
      <c r="AD41" s="3"/>
      <c r="AE41" s="3"/>
      <c r="AF41" s="3"/>
      <c r="AG41" s="3"/>
    </row>
    <row r="42" spans="9:33" ht="13.5" customHeight="1">
      <c r="I42" s="3"/>
      <c r="Q42" s="3"/>
      <c r="Y42" s="3"/>
      <c r="Z42" s="3"/>
      <c r="AA42" s="3"/>
      <c r="AB42" s="3"/>
      <c r="AC42" s="3"/>
      <c r="AD42" s="3"/>
      <c r="AE42" s="3"/>
      <c r="AF42" s="3"/>
      <c r="AG42" s="3"/>
    </row>
  </sheetData>
  <mergeCells count="19">
    <mergeCell ref="A1:AG1"/>
    <mergeCell ref="D3:F3"/>
    <mergeCell ref="J3:L3"/>
    <mergeCell ref="B6:P6"/>
    <mergeCell ref="R6:AF6"/>
    <mergeCell ref="R3:S3"/>
    <mergeCell ref="B8:H8"/>
    <mergeCell ref="J8:P8"/>
    <mergeCell ref="R8:X8"/>
    <mergeCell ref="Z8:AF8"/>
    <mergeCell ref="AI10:AI15"/>
    <mergeCell ref="B26:H26"/>
    <mergeCell ref="J26:P26"/>
    <mergeCell ref="R26:X26"/>
    <mergeCell ref="Z26:AF26"/>
    <mergeCell ref="B17:H17"/>
    <mergeCell ref="J17:P17"/>
    <mergeCell ref="R17:X17"/>
    <mergeCell ref="Z17:AF17"/>
  </mergeCells>
  <conditionalFormatting sqref="B10:H15 J10:P15 R10:X15 Z10:AF15 B19:H24 J19:P24 R19:X24 Z19:AF24 B28:H33 J28:P33 R28:X33 Z28:AF33">
    <cfRule type="expression" priority="15" dxfId="13">
      <formula>OR(WEEKDAY(B10,1)=1,WEEKDAY(B10,1)=7)</formula>
    </cfRule>
  </conditionalFormatting>
  <conditionalFormatting sqref="Z8">
    <cfRule type="expression" priority="10" dxfId="1">
      <formula>$J$3=1</formula>
    </cfRule>
  </conditionalFormatting>
  <conditionalFormatting sqref="B8">
    <cfRule type="expression" priority="13" dxfId="1">
      <formula>$J$3=1</formula>
    </cfRule>
  </conditionalFormatting>
  <conditionalFormatting sqref="J8">
    <cfRule type="expression" priority="12" dxfId="1">
      <formula>$J$3=1</formula>
    </cfRule>
  </conditionalFormatting>
  <conditionalFormatting sqref="R8">
    <cfRule type="expression" priority="11" dxfId="1">
      <formula>$J$3=1</formula>
    </cfRule>
  </conditionalFormatting>
  <conditionalFormatting sqref="B17">
    <cfRule type="expression" priority="9" dxfId="1">
      <formula>$J$3=1</formula>
    </cfRule>
  </conditionalFormatting>
  <conditionalFormatting sqref="J17">
    <cfRule type="expression" priority="8" dxfId="1">
      <formula>$J$3=1</formula>
    </cfRule>
  </conditionalFormatting>
  <conditionalFormatting sqref="R17">
    <cfRule type="expression" priority="7" dxfId="1">
      <formula>$J$3=1</formula>
    </cfRule>
  </conditionalFormatting>
  <conditionalFormatting sqref="Z17">
    <cfRule type="expression" priority="6" dxfId="1">
      <formula>$J$3=1</formula>
    </cfRule>
  </conditionalFormatting>
  <conditionalFormatting sqref="B26">
    <cfRule type="expression" priority="5" dxfId="1">
      <formula>$J$3=1</formula>
    </cfRule>
  </conditionalFormatting>
  <conditionalFormatting sqref="J26">
    <cfRule type="expression" priority="4" dxfId="1">
      <formula>$J$3=1</formula>
    </cfRule>
  </conditionalFormatting>
  <conditionalFormatting sqref="R26">
    <cfRule type="expression" priority="3" dxfId="1">
      <formula>$J$3=1</formula>
    </cfRule>
  </conditionalFormatting>
  <conditionalFormatting sqref="Z26">
    <cfRule type="expression" priority="2" dxfId="1">
      <formula>$J$3=1</formula>
    </cfRule>
  </conditionalFormatting>
  <conditionalFormatting sqref="C12:H14">
    <cfRule type="timePeriod" priority="1" dxfId="0" timePeriod="lastMonth">
      <formula>AND(MONTH(C12)=MONTH(EDATE(TODAY(),0-1)),YEAR(C12)=YEAR(EDATE(TODAY(),0-1)))</formula>
    </cfRule>
  </conditionalFormatting>
  <hyperlinks>
    <hyperlink ref="AI3" r:id="rId1" display="https://www.vertex42.com/ExcelTemplates/yearly-calendar.html?utm_source=ms&amp;utm_medium=file&amp;utm_campaign=office&amp;utm_term=calendar2&amp;utm_content=title"/>
    <hyperlink ref="AI4" r:id="rId2" display="https://www.vertex42.com/ExcelTemplates/yearly-calendar.html?utm_source=ms&amp;utm_medium=file&amp;utm_campaign=office&amp;utm_term=calendar2&amp;utm_content=url"/>
  </hyperlinks>
  <printOptions horizontalCentered="1"/>
  <pageMargins left="0.5" right="0.5" top="0.5" bottom="0.5" header="0.25" footer="0.25"/>
  <pageSetup fitToHeight="1" fitToWidth="1" horizontalDpi="600" verticalDpi="600" orientation="landscape" paperSize="9" scale="96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C15"/>
  <sheetViews>
    <sheetView showGridLines="0" workbookViewId="0" topLeftCell="A1">
      <selection activeCell="H12" sqref="H12"/>
    </sheetView>
  </sheetViews>
  <sheetFormatPr defaultColWidth="9.140625" defaultRowHeight="12.75"/>
  <cols>
    <col min="1" max="1" width="2.8515625" style="22" customWidth="1"/>
    <col min="2" max="2" width="87.140625" style="21" customWidth="1"/>
    <col min="3" max="16384" width="9.140625" style="22" customWidth="1"/>
  </cols>
  <sheetData>
    <row r="1" ht="46.5" customHeight="1"/>
    <row r="2" spans="1:3" s="24" customFormat="1" ht="16">
      <c r="A2" s="22"/>
      <c r="B2" s="23" t="s">
        <v>5</v>
      </c>
      <c r="C2" s="23"/>
    </row>
    <row r="3" spans="1:3" s="26" customFormat="1" ht="13.5" customHeight="1">
      <c r="A3" s="22"/>
      <c r="B3" s="25" t="s">
        <v>6</v>
      </c>
      <c r="C3" s="25"/>
    </row>
    <row r="5" spans="1:2" s="28" customFormat="1" ht="26">
      <c r="A5" s="32"/>
      <c r="B5" s="27" t="s">
        <v>9</v>
      </c>
    </row>
    <row r="6" ht="64">
      <c r="B6" s="29" t="s">
        <v>10</v>
      </c>
    </row>
    <row r="7" ht="15">
      <c r="B7" s="30"/>
    </row>
    <row r="8" spans="1:2" s="28" customFormat="1" ht="26">
      <c r="A8" s="32"/>
      <c r="B8" s="27" t="s">
        <v>11</v>
      </c>
    </row>
    <row r="9" ht="32">
      <c r="B9" s="29" t="s">
        <v>12</v>
      </c>
    </row>
    <row r="10" ht="15">
      <c r="B10" s="31" t="s">
        <v>13</v>
      </c>
    </row>
    <row r="11" ht="15">
      <c r="B11" s="30"/>
    </row>
    <row r="12" spans="1:2" s="28" customFormat="1" ht="26">
      <c r="A12" s="32"/>
      <c r="B12" s="27" t="s">
        <v>14</v>
      </c>
    </row>
    <row r="13" ht="64">
      <c r="B13" s="29" t="s">
        <v>15</v>
      </c>
    </row>
    <row r="14" ht="15">
      <c r="B14" s="30"/>
    </row>
    <row r="15" ht="80">
      <c r="B15" s="29" t="s">
        <v>16</v>
      </c>
    </row>
  </sheetData>
  <hyperlinks>
    <hyperlink ref="B10" r:id="rId1" display="https://www.vertex42.com/calendars/?utm_source=ms&amp;utm_medium=file&amp;utm_campaign=office&amp;utm_term=calendar2&amp;utm_content=more"/>
    <hyperlink ref="B2" r:id="rId2" display="https://www.vertex42.com/ExcelTemplates/yearly-calendar.html?utm_source=ms&amp;utm_medium=file&amp;utm_campaign=office&amp;utm_term=calendar2&amp;utm_content=title"/>
    <hyperlink ref="B3" r:id="rId3" display="https://www.vertex42.com/ExcelTemplates/yearly-calendar.html?utm_source=ms&amp;utm_medium=file&amp;utm_campaign=office&amp;utm_term=calendar2&amp;utm_content=url"/>
  </hyperlinks>
  <printOptions horizontalCentered="1"/>
  <pageMargins left="0.5" right="0.5" top="0.5" bottom="0.5" header="0.25" footer="0.25"/>
  <pageSetup fitToHeight="1" fitToWidth="1" horizontalDpi="600" verticalDpi="600" orientation="landscape" paperSize="9" r:id="rId5"/>
  <drawing r:id="rId4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FF73B745D4D74F8E16491E34D48A96" ma:contentTypeVersion="13" ma:contentTypeDescription="Create a new document." ma:contentTypeScope="" ma:versionID="88964a2b0a237ee3e3faa38eeb77f9c6">
  <xsd:schema xmlns:xsd="http://www.w3.org/2001/XMLSchema" xmlns:xs="http://www.w3.org/2001/XMLSchema" xmlns:p="http://schemas.microsoft.com/office/2006/metadata/properties" xmlns:ns3="916eb428-f963-41c6-8ca0-dc09f5c0ae0b" xmlns:ns4="06f1021b-2d37-44d8-ab22-9e6c2d819b42" targetNamespace="http://schemas.microsoft.com/office/2006/metadata/properties" ma:root="true" ma:fieldsID="9537b8ec1e19075abb2ba9694d0c5830" ns3:_="" ns4:_="">
    <xsd:import namespace="916eb428-f963-41c6-8ca0-dc09f5c0ae0b"/>
    <xsd:import namespace="06f1021b-2d37-44d8-ab22-9e6c2d819b4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6eb428-f963-41c6-8ca0-dc09f5c0ae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f1021b-2d37-44d8-ab22-9e6c2d819b4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2E8762-1FEF-4CA8-8503-853027AB3DB1}">
  <ds:schemaRefs>
    <ds:schemaRef ds:uri="http://purl.org/dc/dcmitype/"/>
    <ds:schemaRef ds:uri="http://purl.org/dc/elements/1.1/"/>
    <ds:schemaRef ds:uri="06f1021b-2d37-44d8-ab22-9e6c2d819b42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916eb428-f963-41c6-8ca0-dc09f5c0ae0b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75A26A0A-03CF-49ED-83EA-893BBDEEC3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F55F65-4D19-4908-9BA7-186248ADC7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6eb428-f963-41c6-8ca0-dc09f5c0ae0b"/>
    <ds:schemaRef ds:uri="06f1021b-2d37-44d8-ab22-9e6c2d819b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2018-11-30T02:09:44Z</dcterms:created>
  <dcterms:modified xsi:type="dcterms:W3CDTF">2020-02-04T19:40:58Z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v-abdarl@microsoft.com</vt:lpwstr>
  </property>
  <property fmtid="{D5CDD505-2E9C-101B-9397-08002B2CF9AE}" pid="5" name="MSIP_Label_f42aa342-8706-4288-bd11-ebb85995028c_SetDate">
    <vt:lpwstr>2018-11-30T02:10:28.1395374Z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0x010100C3FF73B745D4D74F8E16491E34D48A96</vt:lpwstr>
  </property>
</Properties>
</file>