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3"/>
  <workbookPr/>
  <mc:AlternateContent xmlns:mc="http://schemas.openxmlformats.org/markup-compatibility/2006">
    <mc:Choice Requires="x15">
      <x15ac:absPath xmlns:x15ac="http://schemas.microsoft.com/office/spreadsheetml/2010/11/ac" url="/Users/isidrohernandezrodriguez/Documents/AAA/INVESTIGACIÓN/TESIS/DOCTORADO/DOCUMENTOS/VERSIÓN UB 2015-2016/DEFINITIVA 2018/"/>
    </mc:Choice>
  </mc:AlternateContent>
  <workbookProtection workbookPassword="FB16" lockStructure="1" lockWindows="1"/>
  <bookViews>
    <workbookView xWindow="-180" yWindow="1660" windowWidth="27760" windowHeight="16380" tabRatio="500"/>
  </bookViews>
  <sheets>
    <sheet name="Hoja1" sheetId="1" r:id="rId1"/>
    <sheet name="1783-1912" sheetId="2" r:id="rId2"/>
    <sheet name="1913-2015" sheetId="3" r:id="rId3"/>
    <sheet name="DEUDA DEL GNC" sheetId="4" r:id="rId4"/>
    <sheet name="GASTO TOTAL DEL GNC" sheetId="5" r:id="rId5"/>
  </sheets>
  <externalReferences>
    <externalReference r:id="rId6"/>
  </externalReferenc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00" i="4" l="1"/>
  <c r="F100" i="4"/>
  <c r="E100" i="4"/>
  <c r="D99" i="4"/>
  <c r="F99" i="4"/>
  <c r="E99" i="4"/>
  <c r="D98" i="4"/>
  <c r="F98" i="4"/>
  <c r="E98" i="4"/>
  <c r="F97" i="4"/>
  <c r="E97" i="4"/>
  <c r="F96" i="4"/>
  <c r="E96" i="4"/>
  <c r="F95" i="4"/>
  <c r="E95" i="4"/>
  <c r="F94" i="4"/>
  <c r="E94" i="4"/>
  <c r="F93" i="4"/>
  <c r="E93" i="4"/>
  <c r="F92" i="4"/>
  <c r="E92" i="4"/>
  <c r="F91" i="4"/>
  <c r="E91" i="4"/>
  <c r="F90" i="4"/>
  <c r="E90" i="4"/>
  <c r="F89" i="4"/>
  <c r="E89" i="4"/>
  <c r="F88" i="4"/>
  <c r="E88" i="4"/>
  <c r="F87" i="4"/>
  <c r="E87" i="4"/>
  <c r="F86" i="4"/>
  <c r="E86" i="4"/>
  <c r="F85" i="4"/>
  <c r="E85" i="4"/>
  <c r="F84" i="4"/>
  <c r="E84" i="4"/>
  <c r="F83" i="4"/>
  <c r="E83" i="4"/>
  <c r="F82" i="4"/>
  <c r="E82" i="4"/>
  <c r="F81" i="4"/>
  <c r="E81" i="4"/>
  <c r="F80" i="4"/>
  <c r="E80" i="4"/>
  <c r="F79" i="4"/>
  <c r="E79" i="4"/>
  <c r="F78" i="4"/>
  <c r="E78" i="4"/>
  <c r="F77" i="4"/>
  <c r="E77" i="4"/>
  <c r="F76" i="4"/>
  <c r="E76" i="4"/>
  <c r="F75" i="4"/>
  <c r="E75" i="4"/>
  <c r="F74" i="4"/>
  <c r="E74" i="4"/>
  <c r="F73" i="4"/>
  <c r="E73" i="4"/>
  <c r="F72" i="4"/>
  <c r="E72" i="4"/>
  <c r="F71" i="4"/>
  <c r="E71" i="4"/>
  <c r="F70" i="4"/>
  <c r="E70" i="4"/>
  <c r="F69" i="4"/>
  <c r="E69" i="4"/>
  <c r="F68" i="4"/>
  <c r="E68" i="4"/>
  <c r="F67" i="4"/>
  <c r="E67" i="4"/>
  <c r="F66" i="4"/>
  <c r="E66" i="4"/>
  <c r="F65" i="4"/>
  <c r="E65" i="4"/>
  <c r="F64" i="4"/>
  <c r="E64" i="4"/>
  <c r="F63" i="4"/>
  <c r="E63" i="4"/>
  <c r="F62" i="4"/>
  <c r="E62" i="4"/>
  <c r="F61" i="4"/>
  <c r="E61" i="4"/>
  <c r="F60" i="4"/>
  <c r="E60" i="4"/>
  <c r="F59" i="4"/>
  <c r="E59" i="4"/>
  <c r="F58" i="4"/>
  <c r="E58" i="4"/>
  <c r="F57" i="4"/>
  <c r="E57" i="4"/>
  <c r="F56" i="4"/>
  <c r="E56" i="4"/>
  <c r="F55" i="4"/>
  <c r="E55" i="4"/>
  <c r="F54" i="4"/>
  <c r="E54" i="4"/>
  <c r="F53" i="4"/>
  <c r="E53" i="4"/>
  <c r="F52" i="4"/>
  <c r="E52" i="4"/>
  <c r="F51" i="4"/>
  <c r="E51" i="4"/>
  <c r="F50" i="4"/>
  <c r="E50" i="4"/>
  <c r="F49" i="4"/>
  <c r="E49" i="4"/>
  <c r="F48" i="4"/>
  <c r="E48" i="4"/>
  <c r="F47" i="4"/>
  <c r="E47" i="4"/>
  <c r="F46" i="4"/>
  <c r="E46" i="4"/>
  <c r="F45" i="4"/>
  <c r="E45" i="4"/>
  <c r="F44" i="4"/>
  <c r="E44" i="4"/>
  <c r="F43" i="4"/>
  <c r="E43" i="4"/>
  <c r="F42" i="4"/>
  <c r="E42" i="4"/>
  <c r="F41" i="4"/>
  <c r="E41" i="4"/>
  <c r="F40" i="4"/>
  <c r="E40" i="4"/>
  <c r="F39" i="4"/>
  <c r="E39" i="4"/>
  <c r="F38" i="4"/>
  <c r="E38" i="4"/>
  <c r="F37" i="4"/>
  <c r="E37" i="4"/>
  <c r="F36" i="4"/>
  <c r="E36" i="4"/>
  <c r="F35" i="4"/>
  <c r="E35" i="4"/>
  <c r="F34" i="4"/>
  <c r="E34" i="4"/>
  <c r="F33" i="4"/>
  <c r="E33" i="4"/>
  <c r="F32" i="4"/>
  <c r="E32" i="4"/>
  <c r="F31" i="4"/>
  <c r="E31" i="4"/>
  <c r="F30" i="4"/>
  <c r="E30" i="4"/>
  <c r="F29" i="4"/>
  <c r="E29" i="4"/>
  <c r="F28" i="4"/>
  <c r="E28" i="4"/>
  <c r="F27" i="4"/>
  <c r="E27" i="4"/>
  <c r="F26" i="4"/>
  <c r="E26" i="4"/>
  <c r="F25" i="4"/>
  <c r="E25" i="4"/>
  <c r="F24" i="4"/>
  <c r="E24" i="4"/>
  <c r="F23" i="4"/>
  <c r="E23" i="4"/>
  <c r="F22" i="4"/>
  <c r="E22" i="4"/>
  <c r="F21" i="4"/>
  <c r="E21" i="4"/>
  <c r="F20" i="4"/>
  <c r="E20" i="4"/>
  <c r="F19" i="4"/>
  <c r="E19" i="4"/>
  <c r="F18" i="4"/>
  <c r="E18" i="4"/>
  <c r="F17" i="4"/>
  <c r="E17" i="4"/>
  <c r="F16" i="4"/>
  <c r="E16" i="4"/>
  <c r="F15" i="4"/>
  <c r="E15" i="4"/>
  <c r="F14" i="4"/>
  <c r="E14" i="4"/>
  <c r="F13" i="4"/>
  <c r="E13" i="4"/>
  <c r="F12" i="4"/>
  <c r="E12" i="4"/>
  <c r="F11" i="4"/>
  <c r="E11" i="4"/>
  <c r="F10" i="4"/>
  <c r="E10" i="4"/>
  <c r="F9" i="4"/>
  <c r="E9" i="4"/>
  <c r="F8" i="4"/>
  <c r="E8" i="4"/>
  <c r="F7" i="4"/>
  <c r="E7" i="4"/>
  <c r="F6" i="4"/>
  <c r="E6" i="4"/>
  <c r="DA8" i="3"/>
  <c r="DA21" i="3"/>
  <c r="DA6" i="3"/>
  <c r="DA50" i="3"/>
  <c r="DA49" i="3"/>
  <c r="DA53" i="3"/>
  <c r="DA45" i="3"/>
  <c r="DA80" i="3"/>
  <c r="DA43" i="3"/>
  <c r="DA87" i="3"/>
  <c r="DA84" i="3"/>
  <c r="DA41" i="3"/>
  <c r="DA4" i="3"/>
  <c r="DA137" i="3"/>
  <c r="DA154" i="3"/>
  <c r="DA176" i="3"/>
  <c r="DA193" i="3"/>
  <c r="DA215" i="3"/>
  <c r="DA232" i="3"/>
  <c r="DA241" i="3"/>
  <c r="DA238" i="3"/>
  <c r="DA249" i="3"/>
  <c r="DA227" i="3"/>
  <c r="DA263" i="3"/>
  <c r="DA269" i="3"/>
  <c r="DA276" i="3"/>
  <c r="DA281" i="3"/>
  <c r="DA135" i="3"/>
  <c r="DA299" i="3"/>
  <c r="CZ8" i="3"/>
  <c r="CZ21" i="3"/>
  <c r="CZ6" i="3"/>
  <c r="CZ50" i="3"/>
  <c r="CZ49" i="3"/>
  <c r="CZ53" i="3"/>
  <c r="CZ45" i="3"/>
  <c r="CZ80" i="3"/>
  <c r="CZ43" i="3"/>
  <c r="CZ87" i="3"/>
  <c r="CZ84" i="3"/>
  <c r="CZ41" i="3"/>
  <c r="CZ4" i="3"/>
  <c r="CZ137" i="3"/>
  <c r="CZ154" i="3"/>
  <c r="CZ176" i="3"/>
  <c r="CZ193" i="3"/>
  <c r="CZ208" i="3"/>
  <c r="CZ215" i="3"/>
  <c r="CZ232" i="3"/>
  <c r="CZ241" i="3"/>
  <c r="CZ238" i="3"/>
  <c r="CZ249" i="3"/>
  <c r="CZ256" i="3"/>
  <c r="CZ227" i="3"/>
  <c r="CZ263" i="3"/>
  <c r="CZ269" i="3"/>
  <c r="CZ276" i="3"/>
  <c r="CZ281" i="3"/>
  <c r="CZ135" i="3"/>
  <c r="CZ299" i="3"/>
  <c r="CY8" i="3"/>
  <c r="CY21" i="3"/>
  <c r="CY6" i="3"/>
  <c r="CY50" i="3"/>
  <c r="CY49" i="3"/>
  <c r="CY53" i="3"/>
  <c r="CY45" i="3"/>
  <c r="CY80" i="3"/>
  <c r="CY43" i="3"/>
  <c r="CY87" i="3"/>
  <c r="CY84" i="3"/>
  <c r="CY41" i="3"/>
  <c r="CY4" i="3"/>
  <c r="CY137" i="3"/>
  <c r="CY154" i="3"/>
  <c r="CY176" i="3"/>
  <c r="CY193" i="3"/>
  <c r="CY208" i="3"/>
  <c r="CY215" i="3"/>
  <c r="CY232" i="3"/>
  <c r="CY241" i="3"/>
  <c r="CY238" i="3"/>
  <c r="CY249" i="3"/>
  <c r="CY256" i="3"/>
  <c r="CY227" i="3"/>
  <c r="CY263" i="3"/>
  <c r="CY269" i="3"/>
  <c r="CY276" i="3"/>
  <c r="CY281" i="3"/>
  <c r="CY135" i="3"/>
  <c r="CY299" i="3"/>
  <c r="CX8" i="3"/>
  <c r="CX21" i="3"/>
  <c r="CX6" i="3"/>
  <c r="CX50" i="3"/>
  <c r="CX49" i="3"/>
  <c r="CX53" i="3"/>
  <c r="CX45" i="3"/>
  <c r="CX80" i="3"/>
  <c r="CX43" i="3"/>
  <c r="CX87" i="3"/>
  <c r="CX84" i="3"/>
  <c r="CX41" i="3"/>
  <c r="CX4" i="3"/>
  <c r="CX137" i="3"/>
  <c r="CX154" i="3"/>
  <c r="CX176" i="3"/>
  <c r="CX193" i="3"/>
  <c r="CX208" i="3"/>
  <c r="CX215" i="3"/>
  <c r="CX232" i="3"/>
  <c r="CX241" i="3"/>
  <c r="CX238" i="3"/>
  <c r="CX249" i="3"/>
  <c r="CX256" i="3"/>
  <c r="CX227" i="3"/>
  <c r="CX263" i="3"/>
  <c r="CX269" i="3"/>
  <c r="CX276" i="3"/>
  <c r="CX281" i="3"/>
  <c r="CX135" i="3"/>
  <c r="CX299" i="3"/>
  <c r="CW8" i="3"/>
  <c r="CW21" i="3"/>
  <c r="CW6" i="3"/>
  <c r="CW50" i="3"/>
  <c r="CW49" i="3"/>
  <c r="CW53" i="3"/>
  <c r="CW45" i="3"/>
  <c r="CW80" i="3"/>
  <c r="CW43" i="3"/>
  <c r="CW87" i="3"/>
  <c r="CW96" i="3"/>
  <c r="CW84" i="3"/>
  <c r="CW41" i="3"/>
  <c r="CW4" i="3"/>
  <c r="CW137" i="3"/>
  <c r="CW154" i="3"/>
  <c r="CW176" i="3"/>
  <c r="CW193" i="3"/>
  <c r="CW208" i="3"/>
  <c r="CW215" i="3"/>
  <c r="CW232" i="3"/>
  <c r="CW241" i="3"/>
  <c r="CW238" i="3"/>
  <c r="CW249" i="3"/>
  <c r="CW256" i="3"/>
  <c r="CW227" i="3"/>
  <c r="CW263" i="3"/>
  <c r="CW269" i="3"/>
  <c r="CW276" i="3"/>
  <c r="CW281" i="3"/>
  <c r="CW135" i="3"/>
  <c r="CW299" i="3"/>
  <c r="CV8" i="3"/>
  <c r="CV21" i="3"/>
  <c r="CV6" i="3"/>
  <c r="CV50" i="3"/>
  <c r="CV49" i="3"/>
  <c r="CV53" i="3"/>
  <c r="CV45" i="3"/>
  <c r="CV80" i="3"/>
  <c r="CV43" i="3"/>
  <c r="CV87" i="3"/>
  <c r="CV96" i="3"/>
  <c r="CV84" i="3"/>
  <c r="CV41" i="3"/>
  <c r="CV4" i="3"/>
  <c r="CV137" i="3"/>
  <c r="CV154" i="3"/>
  <c r="CV176" i="3"/>
  <c r="CV193" i="3"/>
  <c r="CV208" i="3"/>
  <c r="CV215" i="3"/>
  <c r="CV232" i="3"/>
  <c r="CV241" i="3"/>
  <c r="CV238" i="3"/>
  <c r="CV249" i="3"/>
  <c r="CV256" i="3"/>
  <c r="CV227" i="3"/>
  <c r="CV263" i="3"/>
  <c r="CV269" i="3"/>
  <c r="CV276" i="3"/>
  <c r="CV281" i="3"/>
  <c r="CV135" i="3"/>
  <c r="CV299" i="3"/>
  <c r="CU8" i="3"/>
  <c r="CU21" i="3"/>
  <c r="CU6" i="3"/>
  <c r="CU50" i="3"/>
  <c r="CU49" i="3"/>
  <c r="CU53" i="3"/>
  <c r="CU45" i="3"/>
  <c r="CU80" i="3"/>
  <c r="CU43" i="3"/>
  <c r="CU87" i="3"/>
  <c r="CU96" i="3"/>
  <c r="CU84" i="3"/>
  <c r="CU41" i="3"/>
  <c r="CU4" i="3"/>
  <c r="CU137" i="3"/>
  <c r="CU154" i="3"/>
  <c r="CU176" i="3"/>
  <c r="CU193" i="3"/>
  <c r="CU208" i="3"/>
  <c r="CU215" i="3"/>
  <c r="CU232" i="3"/>
  <c r="CU241" i="3"/>
  <c r="CU238" i="3"/>
  <c r="CU249" i="3"/>
  <c r="CU256" i="3"/>
  <c r="CU227" i="3"/>
  <c r="CU263" i="3"/>
  <c r="CU269" i="3"/>
  <c r="CU276" i="3"/>
  <c r="CU281" i="3"/>
  <c r="CU135" i="3"/>
  <c r="CU299" i="3"/>
  <c r="CT8" i="3"/>
  <c r="CT21" i="3"/>
  <c r="CT6" i="3"/>
  <c r="CT50" i="3"/>
  <c r="CT49" i="3"/>
  <c r="CT53" i="3"/>
  <c r="CT45" i="3"/>
  <c r="CT80" i="3"/>
  <c r="CT43" i="3"/>
  <c r="CT87" i="3"/>
  <c r="CT96" i="3"/>
  <c r="CT84" i="3"/>
  <c r="CT41" i="3"/>
  <c r="CT4" i="3"/>
  <c r="CT137" i="3"/>
  <c r="CT154" i="3"/>
  <c r="CT176" i="3"/>
  <c r="CT193" i="3"/>
  <c r="CT208" i="3"/>
  <c r="CT215" i="3"/>
  <c r="CT232" i="3"/>
  <c r="CT241" i="3"/>
  <c r="CT238" i="3"/>
  <c r="CT249" i="3"/>
  <c r="CT256" i="3"/>
  <c r="CT227" i="3"/>
  <c r="CT263" i="3"/>
  <c r="CT269" i="3"/>
  <c r="CT276" i="3"/>
  <c r="CT281" i="3"/>
  <c r="CT135" i="3"/>
  <c r="CT299" i="3"/>
  <c r="CS8" i="3"/>
  <c r="CS21" i="3"/>
  <c r="CS6" i="3"/>
  <c r="CS50" i="3"/>
  <c r="CS49" i="3"/>
  <c r="CS53" i="3"/>
  <c r="CS45" i="3"/>
  <c r="CS80" i="3"/>
  <c r="CS43" i="3"/>
  <c r="CS87" i="3"/>
  <c r="CS96" i="3"/>
  <c r="CS84" i="3"/>
  <c r="CS41" i="3"/>
  <c r="CS4" i="3"/>
  <c r="CS137" i="3"/>
  <c r="CS154" i="3"/>
  <c r="CS176" i="3"/>
  <c r="CS193" i="3"/>
  <c r="CS208" i="3"/>
  <c r="CS215" i="3"/>
  <c r="CS232" i="3"/>
  <c r="CS241" i="3"/>
  <c r="CS238" i="3"/>
  <c r="CS249" i="3"/>
  <c r="CS256" i="3"/>
  <c r="CS227" i="3"/>
  <c r="CS263" i="3"/>
  <c r="CS269" i="3"/>
  <c r="CS276" i="3"/>
  <c r="CS281" i="3"/>
  <c r="CS135" i="3"/>
  <c r="CS299" i="3"/>
  <c r="CR8" i="3"/>
  <c r="CR21" i="3"/>
  <c r="CR6" i="3"/>
  <c r="CR50" i="3"/>
  <c r="CR49" i="3"/>
  <c r="CR53" i="3"/>
  <c r="CR45" i="3"/>
  <c r="CR80" i="3"/>
  <c r="CR43" i="3"/>
  <c r="CR87" i="3"/>
  <c r="CR96" i="3"/>
  <c r="CR84" i="3"/>
  <c r="CR41" i="3"/>
  <c r="CR4" i="3"/>
  <c r="CR137" i="3"/>
  <c r="CR154" i="3"/>
  <c r="CR176" i="3"/>
  <c r="CR193" i="3"/>
  <c r="CR208" i="3"/>
  <c r="CR215" i="3"/>
  <c r="CR232" i="3"/>
  <c r="CR241" i="3"/>
  <c r="CR238" i="3"/>
  <c r="CR249" i="3"/>
  <c r="CR256" i="3"/>
  <c r="CR227" i="3"/>
  <c r="CR263" i="3"/>
  <c r="CR269" i="3"/>
  <c r="CR276" i="3"/>
  <c r="CR281" i="3"/>
  <c r="CR135" i="3"/>
  <c r="CR299" i="3"/>
  <c r="CQ8" i="3"/>
  <c r="CQ21" i="3"/>
  <c r="CQ6" i="3"/>
  <c r="CQ50" i="3"/>
  <c r="CQ53" i="3"/>
  <c r="CQ45" i="3"/>
  <c r="CQ80" i="3"/>
  <c r="CQ43" i="3"/>
  <c r="CQ87" i="3"/>
  <c r="CQ96" i="3"/>
  <c r="CQ84" i="3"/>
  <c r="CQ41" i="3"/>
  <c r="CQ4" i="3"/>
  <c r="CQ137" i="3"/>
  <c r="CQ154" i="3"/>
  <c r="CQ176" i="3"/>
  <c r="CQ193" i="3"/>
  <c r="CQ208" i="3"/>
  <c r="CQ215" i="3"/>
  <c r="CQ232" i="3"/>
  <c r="CQ241" i="3"/>
  <c r="CQ238" i="3"/>
  <c r="CQ249" i="3"/>
  <c r="CQ256" i="3"/>
  <c r="CQ227" i="3"/>
  <c r="CQ263" i="3"/>
  <c r="CQ269" i="3"/>
  <c r="CQ276" i="3"/>
  <c r="CQ281" i="3"/>
  <c r="CQ135" i="3"/>
  <c r="CQ299" i="3"/>
  <c r="CP8" i="3"/>
  <c r="CP21" i="3"/>
  <c r="CP6" i="3"/>
  <c r="CP50" i="3"/>
  <c r="CP53" i="3"/>
  <c r="CP45" i="3"/>
  <c r="CP80" i="3"/>
  <c r="CP43" i="3"/>
  <c r="CP87" i="3"/>
  <c r="CP96" i="3"/>
  <c r="CP84" i="3"/>
  <c r="CP41" i="3"/>
  <c r="CP4" i="3"/>
  <c r="CP137" i="3"/>
  <c r="CP154" i="3"/>
  <c r="CP176" i="3"/>
  <c r="CP193" i="3"/>
  <c r="CP208" i="3"/>
  <c r="CP215" i="3"/>
  <c r="CP232" i="3"/>
  <c r="CP241" i="3"/>
  <c r="CP238" i="3"/>
  <c r="CP249" i="3"/>
  <c r="CP256" i="3"/>
  <c r="CP227" i="3"/>
  <c r="CP263" i="3"/>
  <c r="CP269" i="3"/>
  <c r="CP276" i="3"/>
  <c r="CP281" i="3"/>
  <c r="CP135" i="3"/>
  <c r="CP299" i="3"/>
  <c r="CO8" i="3"/>
  <c r="CO21" i="3"/>
  <c r="CO6" i="3"/>
  <c r="CO50" i="3"/>
  <c r="CO53" i="3"/>
  <c r="CO45" i="3"/>
  <c r="CO80" i="3"/>
  <c r="CO43" i="3"/>
  <c r="CO87" i="3"/>
  <c r="CO96" i="3"/>
  <c r="CO84" i="3"/>
  <c r="CO41" i="3"/>
  <c r="CO4" i="3"/>
  <c r="CO137" i="3"/>
  <c r="CO154" i="3"/>
  <c r="CO176" i="3"/>
  <c r="CO193" i="3"/>
  <c r="CO208" i="3"/>
  <c r="CO215" i="3"/>
  <c r="CO232" i="3"/>
  <c r="CO241" i="3"/>
  <c r="CO238" i="3"/>
  <c r="CO249" i="3"/>
  <c r="CO256" i="3"/>
  <c r="CO227" i="3"/>
  <c r="CO263" i="3"/>
  <c r="CO269" i="3"/>
  <c r="CO276" i="3"/>
  <c r="CO281" i="3"/>
  <c r="CO135" i="3"/>
  <c r="CO299" i="3"/>
  <c r="CN8" i="3"/>
  <c r="CN21" i="3"/>
  <c r="CN6" i="3"/>
  <c r="CN50" i="3"/>
  <c r="CN53" i="3"/>
  <c r="CN45" i="3"/>
  <c r="CN80" i="3"/>
  <c r="CN43" i="3"/>
  <c r="CN87" i="3"/>
  <c r="CN96" i="3"/>
  <c r="CN84" i="3"/>
  <c r="CN41" i="3"/>
  <c r="CN4" i="3"/>
  <c r="CN137" i="3"/>
  <c r="CN154" i="3"/>
  <c r="CN176" i="3"/>
  <c r="CN193" i="3"/>
  <c r="CN208" i="3"/>
  <c r="CN215" i="3"/>
  <c r="CN232" i="3"/>
  <c r="CN241" i="3"/>
  <c r="CN238" i="3"/>
  <c r="CN249" i="3"/>
  <c r="CN256" i="3"/>
  <c r="CN227" i="3"/>
  <c r="CN263" i="3"/>
  <c r="CN269" i="3"/>
  <c r="CN276" i="3"/>
  <c r="CN281" i="3"/>
  <c r="CN135" i="3"/>
  <c r="CN299" i="3"/>
  <c r="CM8" i="3"/>
  <c r="CM21" i="3"/>
  <c r="CM6" i="3"/>
  <c r="CM50" i="3"/>
  <c r="CM53" i="3"/>
  <c r="CM45" i="3"/>
  <c r="CM80" i="3"/>
  <c r="CM43" i="3"/>
  <c r="CM87" i="3"/>
  <c r="CM96" i="3"/>
  <c r="CM84" i="3"/>
  <c r="CM41" i="3"/>
  <c r="CM4" i="3"/>
  <c r="CM137" i="3"/>
  <c r="CM154" i="3"/>
  <c r="CM176" i="3"/>
  <c r="CM193" i="3"/>
  <c r="CM208" i="3"/>
  <c r="CM215" i="3"/>
  <c r="CM232" i="3"/>
  <c r="CM241" i="3"/>
  <c r="CM238" i="3"/>
  <c r="CM249" i="3"/>
  <c r="CM256" i="3"/>
  <c r="CM227" i="3"/>
  <c r="CM263" i="3"/>
  <c r="CM269" i="3"/>
  <c r="CM276" i="3"/>
  <c r="CM281" i="3"/>
  <c r="CM135" i="3"/>
  <c r="CM299" i="3"/>
  <c r="CL8" i="3"/>
  <c r="CL21" i="3"/>
  <c r="CL6" i="3"/>
  <c r="CL50" i="3"/>
  <c r="CL53" i="3"/>
  <c r="CL45" i="3"/>
  <c r="CL80" i="3"/>
  <c r="CL43" i="3"/>
  <c r="CL87" i="3"/>
  <c r="CL96" i="3"/>
  <c r="CL84" i="3"/>
  <c r="CL41" i="3"/>
  <c r="CL4" i="3"/>
  <c r="CL137" i="3"/>
  <c r="CL154" i="3"/>
  <c r="CL176" i="3"/>
  <c r="CL193" i="3"/>
  <c r="CL208" i="3"/>
  <c r="CL215" i="3"/>
  <c r="CL232" i="3"/>
  <c r="CL241" i="3"/>
  <c r="CL238" i="3"/>
  <c r="CL249" i="3"/>
  <c r="CL256" i="3"/>
  <c r="CL227" i="3"/>
  <c r="CL263" i="3"/>
  <c r="CL269" i="3"/>
  <c r="CL276" i="3"/>
  <c r="CL281" i="3"/>
  <c r="CL135" i="3"/>
  <c r="CL299" i="3"/>
  <c r="CK8" i="3"/>
  <c r="CK21" i="3"/>
  <c r="CK6" i="3"/>
  <c r="CK50" i="3"/>
  <c r="CK53" i="3"/>
  <c r="CK45" i="3"/>
  <c r="CK80" i="3"/>
  <c r="CK43" i="3"/>
  <c r="CK87" i="3"/>
  <c r="CK96" i="3"/>
  <c r="CK84" i="3"/>
  <c r="CK41" i="3"/>
  <c r="CK4" i="3"/>
  <c r="CK137" i="3"/>
  <c r="CK154" i="3"/>
  <c r="CK176" i="3"/>
  <c r="CK193" i="3"/>
  <c r="CK208" i="3"/>
  <c r="CK215" i="3"/>
  <c r="CK232" i="3"/>
  <c r="CK241" i="3"/>
  <c r="CK238" i="3"/>
  <c r="CK249" i="3"/>
  <c r="CK256" i="3"/>
  <c r="CK227" i="3"/>
  <c r="CK263" i="3"/>
  <c r="CK269" i="3"/>
  <c r="CK276" i="3"/>
  <c r="CK281" i="3"/>
  <c r="CK135" i="3"/>
  <c r="CK299" i="3"/>
  <c r="CJ8" i="3"/>
  <c r="CJ21" i="3"/>
  <c r="CJ6" i="3"/>
  <c r="CJ50" i="3"/>
  <c r="CJ53" i="3"/>
  <c r="CJ45" i="3"/>
  <c r="CJ80" i="3"/>
  <c r="CJ43" i="3"/>
  <c r="CJ87" i="3"/>
  <c r="CJ96" i="3"/>
  <c r="CJ84" i="3"/>
  <c r="CJ41" i="3"/>
  <c r="CJ4" i="3"/>
  <c r="CJ137" i="3"/>
  <c r="CJ154" i="3"/>
  <c r="CJ176" i="3"/>
  <c r="CJ193" i="3"/>
  <c r="CJ208" i="3"/>
  <c r="CJ215" i="3"/>
  <c r="CJ232" i="3"/>
  <c r="CJ241" i="3"/>
  <c r="CJ238" i="3"/>
  <c r="CJ249" i="3"/>
  <c r="CJ256" i="3"/>
  <c r="CJ227" i="3"/>
  <c r="CJ263" i="3"/>
  <c r="CJ269" i="3"/>
  <c r="CJ276" i="3"/>
  <c r="CJ281" i="3"/>
  <c r="CJ135" i="3"/>
  <c r="CJ299" i="3"/>
  <c r="CI8" i="3"/>
  <c r="CI21" i="3"/>
  <c r="CI6" i="3"/>
  <c r="CI50" i="3"/>
  <c r="CI53" i="3"/>
  <c r="CI45" i="3"/>
  <c r="CI80" i="3"/>
  <c r="CI43" i="3"/>
  <c r="CI87" i="3"/>
  <c r="CI96" i="3"/>
  <c r="CI84" i="3"/>
  <c r="CI41" i="3"/>
  <c r="CI4" i="3"/>
  <c r="CI137" i="3"/>
  <c r="CI154" i="3"/>
  <c r="CI176" i="3"/>
  <c r="CI193" i="3"/>
  <c r="CI208" i="3"/>
  <c r="CI215" i="3"/>
  <c r="CI232" i="3"/>
  <c r="CI241" i="3"/>
  <c r="CI238" i="3"/>
  <c r="CI249" i="3"/>
  <c r="CI256" i="3"/>
  <c r="CI227" i="3"/>
  <c r="CI263" i="3"/>
  <c r="CI269" i="3"/>
  <c r="CI276" i="3"/>
  <c r="CI281" i="3"/>
  <c r="CI135" i="3"/>
  <c r="CI299" i="3"/>
  <c r="CH8" i="3"/>
  <c r="CH21" i="3"/>
  <c r="CH6" i="3"/>
  <c r="CH50" i="3"/>
  <c r="CH53" i="3"/>
  <c r="CH45" i="3"/>
  <c r="CH80" i="3"/>
  <c r="CH43" i="3"/>
  <c r="CH87" i="3"/>
  <c r="CH96" i="3"/>
  <c r="CH84" i="3"/>
  <c r="CH41" i="3"/>
  <c r="CH4" i="3"/>
  <c r="CH137" i="3"/>
  <c r="CH154" i="3"/>
  <c r="CH176" i="3"/>
  <c r="CH193" i="3"/>
  <c r="CH208" i="3"/>
  <c r="CH215" i="3"/>
  <c r="CH232" i="3"/>
  <c r="CH241" i="3"/>
  <c r="CH238" i="3"/>
  <c r="CH249" i="3"/>
  <c r="CH256" i="3"/>
  <c r="CH227" i="3"/>
  <c r="CH263" i="3"/>
  <c r="CH269" i="3"/>
  <c r="CH276" i="3"/>
  <c r="CH281" i="3"/>
  <c r="CH135" i="3"/>
  <c r="CH299" i="3"/>
  <c r="CG8" i="3"/>
  <c r="CG21" i="3"/>
  <c r="CG6" i="3"/>
  <c r="CG50" i="3"/>
  <c r="CG53" i="3"/>
  <c r="CG45" i="3"/>
  <c r="CG80" i="3"/>
  <c r="CG43" i="3"/>
  <c r="CG87" i="3"/>
  <c r="CG96" i="3"/>
  <c r="CG84" i="3"/>
  <c r="CG41" i="3"/>
  <c r="CG4" i="3"/>
  <c r="CG137" i="3"/>
  <c r="CG154" i="3"/>
  <c r="CG176" i="3"/>
  <c r="CG193" i="3"/>
  <c r="CG208" i="3"/>
  <c r="CG215" i="3"/>
  <c r="CG232" i="3"/>
  <c r="CG241" i="3"/>
  <c r="CG238" i="3"/>
  <c r="CG249" i="3"/>
  <c r="CG256" i="3"/>
  <c r="CG227" i="3"/>
  <c r="CG263" i="3"/>
  <c r="CG269" i="3"/>
  <c r="CG276" i="3"/>
  <c r="CG281" i="3"/>
  <c r="CG135" i="3"/>
  <c r="CG299" i="3"/>
  <c r="CF8" i="3"/>
  <c r="CF21" i="3"/>
  <c r="CF6" i="3"/>
  <c r="CF50" i="3"/>
  <c r="CF53" i="3"/>
  <c r="CF45" i="3"/>
  <c r="CF80" i="3"/>
  <c r="CF43" i="3"/>
  <c r="CF87" i="3"/>
  <c r="CF96" i="3"/>
  <c r="CF84" i="3"/>
  <c r="CF41" i="3"/>
  <c r="CF4" i="3"/>
  <c r="CF137" i="3"/>
  <c r="CF154" i="3"/>
  <c r="CF176" i="3"/>
  <c r="CF193" i="3"/>
  <c r="CF208" i="3"/>
  <c r="CF215" i="3"/>
  <c r="CF232" i="3"/>
  <c r="CF241" i="3"/>
  <c r="CF238" i="3"/>
  <c r="CF249" i="3"/>
  <c r="CF256" i="3"/>
  <c r="CF227" i="3"/>
  <c r="CF263" i="3"/>
  <c r="CF269" i="3"/>
  <c r="CF276" i="3"/>
  <c r="CF281" i="3"/>
  <c r="CF135" i="3"/>
  <c r="CF299" i="3"/>
  <c r="CE8" i="3"/>
  <c r="CE21" i="3"/>
  <c r="CE6" i="3"/>
  <c r="CE50" i="3"/>
  <c r="CE53" i="3"/>
  <c r="CE45" i="3"/>
  <c r="CE80" i="3"/>
  <c r="CE43" i="3"/>
  <c r="CE87" i="3"/>
  <c r="CE96" i="3"/>
  <c r="CE84" i="3"/>
  <c r="CE41" i="3"/>
  <c r="CE4" i="3"/>
  <c r="CE137" i="3"/>
  <c r="CE154" i="3"/>
  <c r="CE176" i="3"/>
  <c r="CE193" i="3"/>
  <c r="CE208" i="3"/>
  <c r="CE215" i="3"/>
  <c r="CE232" i="3"/>
  <c r="CE241" i="3"/>
  <c r="CE238" i="3"/>
  <c r="CE249" i="3"/>
  <c r="CE256" i="3"/>
  <c r="CE227" i="3"/>
  <c r="CE263" i="3"/>
  <c r="CE269" i="3"/>
  <c r="CE276" i="3"/>
  <c r="CE281" i="3"/>
  <c r="CE135" i="3"/>
  <c r="CE299" i="3"/>
  <c r="CD8" i="3"/>
  <c r="CD21" i="3"/>
  <c r="CD6" i="3"/>
  <c r="CD50" i="3"/>
  <c r="CD53" i="3"/>
  <c r="CD45" i="3"/>
  <c r="CD80" i="3"/>
  <c r="CD43" i="3"/>
  <c r="CD87" i="3"/>
  <c r="CD96" i="3"/>
  <c r="CD84" i="3"/>
  <c r="CD41" i="3"/>
  <c r="CD4" i="3"/>
  <c r="CD137" i="3"/>
  <c r="CD154" i="3"/>
  <c r="CD176" i="3"/>
  <c r="CD193" i="3"/>
  <c r="CD208" i="3"/>
  <c r="CD215" i="3"/>
  <c r="CD232" i="3"/>
  <c r="CD241" i="3"/>
  <c r="CD238" i="3"/>
  <c r="CD249" i="3"/>
  <c r="CD256" i="3"/>
  <c r="CD227" i="3"/>
  <c r="CD263" i="3"/>
  <c r="CD269" i="3"/>
  <c r="CD276" i="3"/>
  <c r="CD281" i="3"/>
  <c r="CD135" i="3"/>
  <c r="CD299" i="3"/>
  <c r="CC8" i="3"/>
  <c r="CC21" i="3"/>
  <c r="CC6" i="3"/>
  <c r="CC50" i="3"/>
  <c r="CC53" i="3"/>
  <c r="CC45" i="3"/>
  <c r="CC80" i="3"/>
  <c r="CC43" i="3"/>
  <c r="CC87" i="3"/>
  <c r="CC96" i="3"/>
  <c r="CC84" i="3"/>
  <c r="CC41" i="3"/>
  <c r="CC4" i="3"/>
  <c r="CC137" i="3"/>
  <c r="CC154" i="3"/>
  <c r="CC176" i="3"/>
  <c r="CC193" i="3"/>
  <c r="CC208" i="3"/>
  <c r="CC215" i="3"/>
  <c r="CC232" i="3"/>
  <c r="CC241" i="3"/>
  <c r="CC238" i="3"/>
  <c r="CC249" i="3"/>
  <c r="CC256" i="3"/>
  <c r="CC227" i="3"/>
  <c r="CC263" i="3"/>
  <c r="CC269" i="3"/>
  <c r="CC276" i="3"/>
  <c r="CC281" i="3"/>
  <c r="CC135" i="3"/>
  <c r="CC299" i="3"/>
  <c r="CB8" i="3"/>
  <c r="CB21" i="3"/>
  <c r="CB6" i="3"/>
  <c r="CB50" i="3"/>
  <c r="CB53" i="3"/>
  <c r="CB45" i="3"/>
  <c r="CB80" i="3"/>
  <c r="CB43" i="3"/>
  <c r="CB87" i="3"/>
  <c r="CB96" i="3"/>
  <c r="CB84" i="3"/>
  <c r="CB41" i="3"/>
  <c r="CB4" i="3"/>
  <c r="CB137" i="3"/>
  <c r="CB154" i="3"/>
  <c r="CB176" i="3"/>
  <c r="CB193" i="3"/>
  <c r="CB208" i="3"/>
  <c r="CB215" i="3"/>
  <c r="CB232" i="3"/>
  <c r="CB241" i="3"/>
  <c r="CB238" i="3"/>
  <c r="CB249" i="3"/>
  <c r="CB256" i="3"/>
  <c r="CB227" i="3"/>
  <c r="CB263" i="3"/>
  <c r="CB269" i="3"/>
  <c r="CB276" i="3"/>
  <c r="CB281" i="3"/>
  <c r="CB135" i="3"/>
  <c r="CB299" i="3"/>
  <c r="CA8" i="3"/>
  <c r="CA21" i="3"/>
  <c r="CA6" i="3"/>
  <c r="CA50" i="3"/>
  <c r="CA53" i="3"/>
  <c r="CA45" i="3"/>
  <c r="CA80" i="3"/>
  <c r="CA43" i="3"/>
  <c r="CA87" i="3"/>
  <c r="CA96" i="3"/>
  <c r="CA84" i="3"/>
  <c r="CA41" i="3"/>
  <c r="CA4" i="3"/>
  <c r="CA137" i="3"/>
  <c r="CA154" i="3"/>
  <c r="CA176" i="3"/>
  <c r="CA193" i="3"/>
  <c r="CA208" i="3"/>
  <c r="CA215" i="3"/>
  <c r="CA232" i="3"/>
  <c r="CA241" i="3"/>
  <c r="CA238" i="3"/>
  <c r="CA249" i="3"/>
  <c r="CA256" i="3"/>
  <c r="CA227" i="3"/>
  <c r="CA263" i="3"/>
  <c r="CA269" i="3"/>
  <c r="CA276" i="3"/>
  <c r="CA281" i="3"/>
  <c r="CA135" i="3"/>
  <c r="CA299" i="3"/>
  <c r="BZ8" i="3"/>
  <c r="BZ21" i="3"/>
  <c r="BZ6" i="3"/>
  <c r="BZ50" i="3"/>
  <c r="BZ53" i="3"/>
  <c r="BZ45" i="3"/>
  <c r="BZ80" i="3"/>
  <c r="BZ43" i="3"/>
  <c r="BZ87" i="3"/>
  <c r="BZ96" i="3"/>
  <c r="BZ84" i="3"/>
  <c r="BZ41" i="3"/>
  <c r="BZ4" i="3"/>
  <c r="BZ137" i="3"/>
  <c r="BZ154" i="3"/>
  <c r="BZ176" i="3"/>
  <c r="BZ193" i="3"/>
  <c r="BZ208" i="3"/>
  <c r="BZ215" i="3"/>
  <c r="BZ232" i="3"/>
  <c r="BZ241" i="3"/>
  <c r="BZ238" i="3"/>
  <c r="BZ249" i="3"/>
  <c r="BZ256" i="3"/>
  <c r="BZ227" i="3"/>
  <c r="BZ263" i="3"/>
  <c r="BZ269" i="3"/>
  <c r="BZ276" i="3"/>
  <c r="BZ281" i="3"/>
  <c r="BZ135" i="3"/>
  <c r="BZ299" i="3"/>
  <c r="BY8" i="3"/>
  <c r="BY21" i="3"/>
  <c r="BY6" i="3"/>
  <c r="BY50" i="3"/>
  <c r="BY53" i="3"/>
  <c r="BY45" i="3"/>
  <c r="BY80" i="3"/>
  <c r="BY43" i="3"/>
  <c r="BY87" i="3"/>
  <c r="BY96" i="3"/>
  <c r="BY84" i="3"/>
  <c r="BY41" i="3"/>
  <c r="BY4" i="3"/>
  <c r="BY137" i="3"/>
  <c r="BY154" i="3"/>
  <c r="BY176" i="3"/>
  <c r="BY193" i="3"/>
  <c r="BY208" i="3"/>
  <c r="BY215" i="3"/>
  <c r="BY232" i="3"/>
  <c r="BY241" i="3"/>
  <c r="BY238" i="3"/>
  <c r="BY249" i="3"/>
  <c r="BY256" i="3"/>
  <c r="BY227" i="3"/>
  <c r="BY263" i="3"/>
  <c r="BY269" i="3"/>
  <c r="BY276" i="3"/>
  <c r="BY281" i="3"/>
  <c r="BY135" i="3"/>
  <c r="BY299" i="3"/>
  <c r="BX8" i="3"/>
  <c r="BX21" i="3"/>
  <c r="BX6" i="3"/>
  <c r="BX50" i="3"/>
  <c r="BX53" i="3"/>
  <c r="BX45" i="3"/>
  <c r="BX80" i="3"/>
  <c r="BX43" i="3"/>
  <c r="BX87" i="3"/>
  <c r="BX96" i="3"/>
  <c r="BX84" i="3"/>
  <c r="BX41" i="3"/>
  <c r="BX4" i="3"/>
  <c r="BX137" i="3"/>
  <c r="BX154" i="3"/>
  <c r="BX176" i="3"/>
  <c r="BX193" i="3"/>
  <c r="BX208" i="3"/>
  <c r="BX215" i="3"/>
  <c r="BX232" i="3"/>
  <c r="BX241" i="3"/>
  <c r="BX238" i="3"/>
  <c r="BX249" i="3"/>
  <c r="BX256" i="3"/>
  <c r="BX227" i="3"/>
  <c r="BX263" i="3"/>
  <c r="BX269" i="3"/>
  <c r="BX276" i="3"/>
  <c r="BX281" i="3"/>
  <c r="BX135" i="3"/>
  <c r="BX299" i="3"/>
  <c r="BW8" i="3"/>
  <c r="BW21" i="3"/>
  <c r="BW6" i="3"/>
  <c r="BW50" i="3"/>
  <c r="BW53" i="3"/>
  <c r="BW45" i="3"/>
  <c r="BW80" i="3"/>
  <c r="BW43" i="3"/>
  <c r="BW87" i="3"/>
  <c r="BW96" i="3"/>
  <c r="BW84" i="3"/>
  <c r="BW41" i="3"/>
  <c r="BW4" i="3"/>
  <c r="BW137" i="3"/>
  <c r="BW154" i="3"/>
  <c r="BW176" i="3"/>
  <c r="BW193" i="3"/>
  <c r="BW208" i="3"/>
  <c r="BW215" i="3"/>
  <c r="BW232" i="3"/>
  <c r="BW241" i="3"/>
  <c r="BW238" i="3"/>
  <c r="BW249" i="3"/>
  <c r="BW256" i="3"/>
  <c r="BW227" i="3"/>
  <c r="BW263" i="3"/>
  <c r="BW269" i="3"/>
  <c r="BW276" i="3"/>
  <c r="BW281" i="3"/>
  <c r="BW135" i="3"/>
  <c r="BW299" i="3"/>
  <c r="BV8" i="3"/>
  <c r="BV21" i="3"/>
  <c r="BV6" i="3"/>
  <c r="BV50" i="3"/>
  <c r="BV53" i="3"/>
  <c r="BV45" i="3"/>
  <c r="BV80" i="3"/>
  <c r="BV43" i="3"/>
  <c r="BV87" i="3"/>
  <c r="BV96" i="3"/>
  <c r="BV84" i="3"/>
  <c r="BV41" i="3"/>
  <c r="BV4" i="3"/>
  <c r="BV137" i="3"/>
  <c r="BV154" i="3"/>
  <c r="BV176" i="3"/>
  <c r="BV193" i="3"/>
  <c r="BV208" i="3"/>
  <c r="BV215" i="3"/>
  <c r="BV232" i="3"/>
  <c r="BV241" i="3"/>
  <c r="BV238" i="3"/>
  <c r="BV249" i="3"/>
  <c r="BV256" i="3"/>
  <c r="BV227" i="3"/>
  <c r="BV263" i="3"/>
  <c r="BV269" i="3"/>
  <c r="BV276" i="3"/>
  <c r="BV281" i="3"/>
  <c r="BV135" i="3"/>
  <c r="BV299" i="3"/>
  <c r="BU8" i="3"/>
  <c r="BU21" i="3"/>
  <c r="BU6" i="3"/>
  <c r="BU50" i="3"/>
  <c r="BU53" i="3"/>
  <c r="BU45" i="3"/>
  <c r="BU80" i="3"/>
  <c r="BU43" i="3"/>
  <c r="BU87" i="3"/>
  <c r="BU96" i="3"/>
  <c r="BU84" i="3"/>
  <c r="BU41" i="3"/>
  <c r="BU4" i="3"/>
  <c r="BU137" i="3"/>
  <c r="BU154" i="3"/>
  <c r="BU176" i="3"/>
  <c r="BU193" i="3"/>
  <c r="BU208" i="3"/>
  <c r="BU215" i="3"/>
  <c r="BU232" i="3"/>
  <c r="BU241" i="3"/>
  <c r="BU238" i="3"/>
  <c r="BU249" i="3"/>
  <c r="BU256" i="3"/>
  <c r="BU227" i="3"/>
  <c r="BU263" i="3"/>
  <c r="BU269" i="3"/>
  <c r="BU276" i="3"/>
  <c r="BU281" i="3"/>
  <c r="BU135" i="3"/>
  <c r="BU299" i="3"/>
  <c r="BT8" i="3"/>
  <c r="BT21" i="3"/>
  <c r="BT6" i="3"/>
  <c r="BT50" i="3"/>
  <c r="BT53" i="3"/>
  <c r="BT45" i="3"/>
  <c r="BT80" i="3"/>
  <c r="BT43" i="3"/>
  <c r="BT87" i="3"/>
  <c r="BT96" i="3"/>
  <c r="BT84" i="3"/>
  <c r="BT41" i="3"/>
  <c r="BT4" i="3"/>
  <c r="BT137" i="3"/>
  <c r="BT154" i="3"/>
  <c r="BT176" i="3"/>
  <c r="BT193" i="3"/>
  <c r="BT208" i="3"/>
  <c r="BT215" i="3"/>
  <c r="BT232" i="3"/>
  <c r="BT241" i="3"/>
  <c r="BT238" i="3"/>
  <c r="BT249" i="3"/>
  <c r="BT256" i="3"/>
  <c r="BT227" i="3"/>
  <c r="BT263" i="3"/>
  <c r="BT269" i="3"/>
  <c r="BT276" i="3"/>
  <c r="BT281" i="3"/>
  <c r="BT135" i="3"/>
  <c r="BT299" i="3"/>
  <c r="BS8" i="3"/>
  <c r="BS21" i="3"/>
  <c r="BS6" i="3"/>
  <c r="BS50" i="3"/>
  <c r="BS53" i="3"/>
  <c r="BS45" i="3"/>
  <c r="BS80" i="3"/>
  <c r="BS43" i="3"/>
  <c r="BS87" i="3"/>
  <c r="BS96" i="3"/>
  <c r="BS84" i="3"/>
  <c r="BS41" i="3"/>
  <c r="BS4" i="3"/>
  <c r="BS137" i="3"/>
  <c r="BS154" i="3"/>
  <c r="BS176" i="3"/>
  <c r="BS193" i="3"/>
  <c r="BS208" i="3"/>
  <c r="BS215" i="3"/>
  <c r="BS232" i="3"/>
  <c r="BS241" i="3"/>
  <c r="BS238" i="3"/>
  <c r="BS249" i="3"/>
  <c r="BS256" i="3"/>
  <c r="BS227" i="3"/>
  <c r="BS263" i="3"/>
  <c r="BS269" i="3"/>
  <c r="BS276" i="3"/>
  <c r="BS281" i="3"/>
  <c r="BS135" i="3"/>
  <c r="BS299" i="3"/>
  <c r="BR8" i="3"/>
  <c r="BR21" i="3"/>
  <c r="BR6" i="3"/>
  <c r="BR50" i="3"/>
  <c r="BR53" i="3"/>
  <c r="BR45" i="3"/>
  <c r="BR80" i="3"/>
  <c r="BR43" i="3"/>
  <c r="BR87" i="3"/>
  <c r="BR96" i="3"/>
  <c r="BR84" i="3"/>
  <c r="BR41" i="3"/>
  <c r="BR4" i="3"/>
  <c r="BR137" i="3"/>
  <c r="BR154" i="3"/>
  <c r="BR176" i="3"/>
  <c r="BR193" i="3"/>
  <c r="BR208" i="3"/>
  <c r="BR215" i="3"/>
  <c r="BR232" i="3"/>
  <c r="BR241" i="3"/>
  <c r="BR238" i="3"/>
  <c r="BR249" i="3"/>
  <c r="BR256" i="3"/>
  <c r="BR227" i="3"/>
  <c r="BR263" i="3"/>
  <c r="BR269" i="3"/>
  <c r="BR276" i="3"/>
  <c r="BR281" i="3"/>
  <c r="BR135" i="3"/>
  <c r="BR299" i="3"/>
  <c r="BQ8" i="3"/>
  <c r="BQ21" i="3"/>
  <c r="BQ6" i="3"/>
  <c r="BQ50" i="3"/>
  <c r="BQ53" i="3"/>
  <c r="BQ45" i="3"/>
  <c r="BQ80" i="3"/>
  <c r="BQ43" i="3"/>
  <c r="BQ87" i="3"/>
  <c r="BQ96" i="3"/>
  <c r="BQ84" i="3"/>
  <c r="BQ41" i="3"/>
  <c r="BQ4" i="3"/>
  <c r="BQ137" i="3"/>
  <c r="BQ154" i="3"/>
  <c r="BQ176" i="3"/>
  <c r="BQ193" i="3"/>
  <c r="BQ208" i="3"/>
  <c r="BQ215" i="3"/>
  <c r="BQ232" i="3"/>
  <c r="BQ241" i="3"/>
  <c r="BQ238" i="3"/>
  <c r="BQ249" i="3"/>
  <c r="BQ256" i="3"/>
  <c r="BQ227" i="3"/>
  <c r="BQ263" i="3"/>
  <c r="BQ269" i="3"/>
  <c r="BQ276" i="3"/>
  <c r="BQ281" i="3"/>
  <c r="BQ135" i="3"/>
  <c r="BQ299" i="3"/>
  <c r="BP8" i="3"/>
  <c r="BP21" i="3"/>
  <c r="BP6" i="3"/>
  <c r="BP50" i="3"/>
  <c r="BP53" i="3"/>
  <c r="BP45" i="3"/>
  <c r="BP80" i="3"/>
  <c r="BP43" i="3"/>
  <c r="BP87" i="3"/>
  <c r="BP96" i="3"/>
  <c r="BP84" i="3"/>
  <c r="BP41" i="3"/>
  <c r="BP4" i="3"/>
  <c r="BP137" i="3"/>
  <c r="BP154" i="3"/>
  <c r="BP176" i="3"/>
  <c r="BP193" i="3"/>
  <c r="BP208" i="3"/>
  <c r="BP215" i="3"/>
  <c r="BP232" i="3"/>
  <c r="BP241" i="3"/>
  <c r="BP238" i="3"/>
  <c r="BP249" i="3"/>
  <c r="BP256" i="3"/>
  <c r="BP227" i="3"/>
  <c r="BP263" i="3"/>
  <c r="BP269" i="3"/>
  <c r="BP276" i="3"/>
  <c r="BP281" i="3"/>
  <c r="BP135" i="3"/>
  <c r="BP299" i="3"/>
  <c r="BO8" i="3"/>
  <c r="BO21" i="3"/>
  <c r="BO6" i="3"/>
  <c r="BO50" i="3"/>
  <c r="BO53" i="3"/>
  <c r="BO45" i="3"/>
  <c r="BO80" i="3"/>
  <c r="BO43" i="3"/>
  <c r="BO87" i="3"/>
  <c r="BO96" i="3"/>
  <c r="BO84" i="3"/>
  <c r="BO41" i="3"/>
  <c r="BO4" i="3"/>
  <c r="BO137" i="3"/>
  <c r="BO154" i="3"/>
  <c r="BO176" i="3"/>
  <c r="BO193" i="3"/>
  <c r="BO208" i="3"/>
  <c r="BO215" i="3"/>
  <c r="BO232" i="3"/>
  <c r="BO241" i="3"/>
  <c r="BO238" i="3"/>
  <c r="BO249" i="3"/>
  <c r="BO256" i="3"/>
  <c r="BO227" i="3"/>
  <c r="BO263" i="3"/>
  <c r="BO269" i="3"/>
  <c r="BO276" i="3"/>
  <c r="BO281" i="3"/>
  <c r="BO135" i="3"/>
  <c r="BO299" i="3"/>
  <c r="BN8" i="3"/>
  <c r="BN21" i="3"/>
  <c r="BN6" i="3"/>
  <c r="BN50" i="3"/>
  <c r="BN53" i="3"/>
  <c r="BN45" i="3"/>
  <c r="BN80" i="3"/>
  <c r="BN43" i="3"/>
  <c r="BN87" i="3"/>
  <c r="BN96" i="3"/>
  <c r="BN84" i="3"/>
  <c r="BN41" i="3"/>
  <c r="BN4" i="3"/>
  <c r="BN137" i="3"/>
  <c r="BN154" i="3"/>
  <c r="BN176" i="3"/>
  <c r="BN193" i="3"/>
  <c r="BN208" i="3"/>
  <c r="BN215" i="3"/>
  <c r="BN232" i="3"/>
  <c r="BN241" i="3"/>
  <c r="BN238" i="3"/>
  <c r="BN249" i="3"/>
  <c r="BN256" i="3"/>
  <c r="BN227" i="3"/>
  <c r="BN263" i="3"/>
  <c r="BN269" i="3"/>
  <c r="BN276" i="3"/>
  <c r="BN281" i="3"/>
  <c r="BN135" i="3"/>
  <c r="BN299" i="3"/>
  <c r="BM8" i="3"/>
  <c r="BM21" i="3"/>
  <c r="BM6" i="3"/>
  <c r="BM50" i="3"/>
  <c r="BM53" i="3"/>
  <c r="BM45" i="3"/>
  <c r="BM80" i="3"/>
  <c r="BM43" i="3"/>
  <c r="BM87" i="3"/>
  <c r="BM96" i="3"/>
  <c r="BM84" i="3"/>
  <c r="BM41" i="3"/>
  <c r="BM4" i="3"/>
  <c r="BM137" i="3"/>
  <c r="BM154" i="3"/>
  <c r="BM176" i="3"/>
  <c r="BM193" i="3"/>
  <c r="BM208" i="3"/>
  <c r="BM215" i="3"/>
  <c r="BM232" i="3"/>
  <c r="BM241" i="3"/>
  <c r="BM238" i="3"/>
  <c r="BM249" i="3"/>
  <c r="BM256" i="3"/>
  <c r="BM227" i="3"/>
  <c r="BM263" i="3"/>
  <c r="BM269" i="3"/>
  <c r="BM276" i="3"/>
  <c r="BM281" i="3"/>
  <c r="BM135" i="3"/>
  <c r="BM299" i="3"/>
  <c r="BL8" i="3"/>
  <c r="BL21" i="3"/>
  <c r="BL6" i="3"/>
  <c r="BL50" i="3"/>
  <c r="BL53" i="3"/>
  <c r="BL45" i="3"/>
  <c r="BL80" i="3"/>
  <c r="BL43" i="3"/>
  <c r="BL87" i="3"/>
  <c r="BL96" i="3"/>
  <c r="BL84" i="3"/>
  <c r="BL41" i="3"/>
  <c r="BL4" i="3"/>
  <c r="BL137" i="3"/>
  <c r="BL154" i="3"/>
  <c r="BL176" i="3"/>
  <c r="BL193" i="3"/>
  <c r="BL208" i="3"/>
  <c r="BL215" i="3"/>
  <c r="BL232" i="3"/>
  <c r="BL241" i="3"/>
  <c r="BL238" i="3"/>
  <c r="BL249" i="3"/>
  <c r="BL256" i="3"/>
  <c r="BL227" i="3"/>
  <c r="BL263" i="3"/>
  <c r="BL269" i="3"/>
  <c r="BL276" i="3"/>
  <c r="BL281" i="3"/>
  <c r="BL135" i="3"/>
  <c r="BL299" i="3"/>
  <c r="BK8" i="3"/>
  <c r="BK21" i="3"/>
  <c r="BK6" i="3"/>
  <c r="BK50" i="3"/>
  <c r="BK53" i="3"/>
  <c r="BK45" i="3"/>
  <c r="BK80" i="3"/>
  <c r="BK43" i="3"/>
  <c r="BK87" i="3"/>
  <c r="BK96" i="3"/>
  <c r="BK84" i="3"/>
  <c r="BK41" i="3"/>
  <c r="BK4" i="3"/>
  <c r="BK137" i="3"/>
  <c r="BK154" i="3"/>
  <c r="BK176" i="3"/>
  <c r="BK193" i="3"/>
  <c r="BK208" i="3"/>
  <c r="BK215" i="3"/>
  <c r="BK232" i="3"/>
  <c r="BK241" i="3"/>
  <c r="BK238" i="3"/>
  <c r="BK249" i="3"/>
  <c r="BK256" i="3"/>
  <c r="BK227" i="3"/>
  <c r="BK263" i="3"/>
  <c r="BK269" i="3"/>
  <c r="BK276" i="3"/>
  <c r="BK281" i="3"/>
  <c r="BK135" i="3"/>
  <c r="BK299" i="3"/>
  <c r="BJ8" i="3"/>
  <c r="BJ21" i="3"/>
  <c r="BJ6" i="3"/>
  <c r="BJ50" i="3"/>
  <c r="BJ53" i="3"/>
  <c r="BJ45" i="3"/>
  <c r="BJ80" i="3"/>
  <c r="BJ43" i="3"/>
  <c r="BJ87" i="3"/>
  <c r="BJ96" i="3"/>
  <c r="BJ84" i="3"/>
  <c r="BJ41" i="3"/>
  <c r="BJ4" i="3"/>
  <c r="BJ137" i="3"/>
  <c r="BJ154" i="3"/>
  <c r="BJ176" i="3"/>
  <c r="BJ193" i="3"/>
  <c r="BJ208" i="3"/>
  <c r="BJ215" i="3"/>
  <c r="BJ232" i="3"/>
  <c r="BJ241" i="3"/>
  <c r="BJ238" i="3"/>
  <c r="BJ249" i="3"/>
  <c r="BJ256" i="3"/>
  <c r="BJ227" i="3"/>
  <c r="BJ263" i="3"/>
  <c r="BJ269" i="3"/>
  <c r="BJ276" i="3"/>
  <c r="BJ281" i="3"/>
  <c r="BJ135" i="3"/>
  <c r="BJ299" i="3"/>
  <c r="BI8" i="3"/>
  <c r="BI21" i="3"/>
  <c r="BI6" i="3"/>
  <c r="BI50" i="3"/>
  <c r="BI53" i="3"/>
  <c r="BI45" i="3"/>
  <c r="BI80" i="3"/>
  <c r="BI43" i="3"/>
  <c r="BI87" i="3"/>
  <c r="BI96" i="3"/>
  <c r="BI84" i="3"/>
  <c r="BI41" i="3"/>
  <c r="BI4" i="3"/>
  <c r="BI137" i="3"/>
  <c r="BI154" i="3"/>
  <c r="BI176" i="3"/>
  <c r="BI193" i="3"/>
  <c r="BI208" i="3"/>
  <c r="BI215" i="3"/>
  <c r="BI232" i="3"/>
  <c r="BI241" i="3"/>
  <c r="BI238" i="3"/>
  <c r="BI249" i="3"/>
  <c r="BI256" i="3"/>
  <c r="BI227" i="3"/>
  <c r="BI263" i="3"/>
  <c r="BI269" i="3"/>
  <c r="BI276" i="3"/>
  <c r="BI281" i="3"/>
  <c r="BI135" i="3"/>
  <c r="BI299" i="3"/>
  <c r="BH8" i="3"/>
  <c r="BH21" i="3"/>
  <c r="BH6" i="3"/>
  <c r="BH50" i="3"/>
  <c r="BH53" i="3"/>
  <c r="BH45" i="3"/>
  <c r="BH80" i="3"/>
  <c r="BH43" i="3"/>
  <c r="BH87" i="3"/>
  <c r="BH96" i="3"/>
  <c r="BH84" i="3"/>
  <c r="BH41" i="3"/>
  <c r="BH4" i="3"/>
  <c r="BH137" i="3"/>
  <c r="BH154" i="3"/>
  <c r="BH176" i="3"/>
  <c r="BH193" i="3"/>
  <c r="BH208" i="3"/>
  <c r="BH215" i="3"/>
  <c r="BH232" i="3"/>
  <c r="BH241" i="3"/>
  <c r="BH238" i="3"/>
  <c r="BH249" i="3"/>
  <c r="BH256" i="3"/>
  <c r="BH227" i="3"/>
  <c r="BH263" i="3"/>
  <c r="BH269" i="3"/>
  <c r="BH276" i="3"/>
  <c r="BH281" i="3"/>
  <c r="BH135" i="3"/>
  <c r="BH299" i="3"/>
  <c r="BG8" i="3"/>
  <c r="BG21" i="3"/>
  <c r="BG6" i="3"/>
  <c r="BG50" i="3"/>
  <c r="BG53" i="3"/>
  <c r="BG45" i="3"/>
  <c r="BG80" i="3"/>
  <c r="BG43" i="3"/>
  <c r="BG87" i="3"/>
  <c r="BG96" i="3"/>
  <c r="BG84" i="3"/>
  <c r="BG41" i="3"/>
  <c r="BG4" i="3"/>
  <c r="BG137" i="3"/>
  <c r="BG154" i="3"/>
  <c r="BG176" i="3"/>
  <c r="BG193" i="3"/>
  <c r="BG208" i="3"/>
  <c r="BG215" i="3"/>
  <c r="BG232" i="3"/>
  <c r="BG241" i="3"/>
  <c r="BG238" i="3"/>
  <c r="BG249" i="3"/>
  <c r="BG256" i="3"/>
  <c r="BG227" i="3"/>
  <c r="BG263" i="3"/>
  <c r="BG269" i="3"/>
  <c r="BG276" i="3"/>
  <c r="BG281" i="3"/>
  <c r="BG135" i="3"/>
  <c r="BG299" i="3"/>
  <c r="BF8" i="3"/>
  <c r="BF21" i="3"/>
  <c r="BF6" i="3"/>
  <c r="BF50" i="3"/>
  <c r="BF53" i="3"/>
  <c r="BF45" i="3"/>
  <c r="BF80" i="3"/>
  <c r="BF43" i="3"/>
  <c r="BF87" i="3"/>
  <c r="BF96" i="3"/>
  <c r="BF84" i="3"/>
  <c r="BF41" i="3"/>
  <c r="BF4" i="3"/>
  <c r="BF137" i="3"/>
  <c r="BF154" i="3"/>
  <c r="BF176" i="3"/>
  <c r="BF193" i="3"/>
  <c r="BF208" i="3"/>
  <c r="BF215" i="3"/>
  <c r="BF232" i="3"/>
  <c r="BF241" i="3"/>
  <c r="BF238" i="3"/>
  <c r="BF249" i="3"/>
  <c r="BF256" i="3"/>
  <c r="BF227" i="3"/>
  <c r="BF263" i="3"/>
  <c r="BF269" i="3"/>
  <c r="BF276" i="3"/>
  <c r="BF281" i="3"/>
  <c r="BF135" i="3"/>
  <c r="BF299" i="3"/>
  <c r="BE8" i="3"/>
  <c r="BE21" i="3"/>
  <c r="BE6" i="3"/>
  <c r="BE50" i="3"/>
  <c r="BE53" i="3"/>
  <c r="BE45" i="3"/>
  <c r="BE80" i="3"/>
  <c r="BE43" i="3"/>
  <c r="BE87" i="3"/>
  <c r="BE96" i="3"/>
  <c r="BE84" i="3"/>
  <c r="BE41" i="3"/>
  <c r="BE4" i="3"/>
  <c r="BE137" i="3"/>
  <c r="BE154" i="3"/>
  <c r="BE176" i="3"/>
  <c r="BE193" i="3"/>
  <c r="BE208" i="3"/>
  <c r="BE215" i="3"/>
  <c r="BE232" i="3"/>
  <c r="BE241" i="3"/>
  <c r="BE238" i="3"/>
  <c r="BE249" i="3"/>
  <c r="BE256" i="3"/>
  <c r="BE227" i="3"/>
  <c r="BE263" i="3"/>
  <c r="BE269" i="3"/>
  <c r="BE276" i="3"/>
  <c r="BE281" i="3"/>
  <c r="BE135" i="3"/>
  <c r="BE299" i="3"/>
  <c r="BD8" i="3"/>
  <c r="BD21" i="3"/>
  <c r="BD6" i="3"/>
  <c r="BD50" i="3"/>
  <c r="BD53" i="3"/>
  <c r="BD45" i="3"/>
  <c r="BD80" i="3"/>
  <c r="BD43" i="3"/>
  <c r="BD87" i="3"/>
  <c r="BD96" i="3"/>
  <c r="BD84" i="3"/>
  <c r="BD41" i="3"/>
  <c r="BD4" i="3"/>
  <c r="BD137" i="3"/>
  <c r="BD154" i="3"/>
  <c r="BD176" i="3"/>
  <c r="BD193" i="3"/>
  <c r="BD208" i="3"/>
  <c r="BD215" i="3"/>
  <c r="BD232" i="3"/>
  <c r="BD241" i="3"/>
  <c r="BD238" i="3"/>
  <c r="BD249" i="3"/>
  <c r="BD256" i="3"/>
  <c r="BD227" i="3"/>
  <c r="BD263" i="3"/>
  <c r="BD269" i="3"/>
  <c r="BD276" i="3"/>
  <c r="BD281" i="3"/>
  <c r="BD135" i="3"/>
  <c r="BD299" i="3"/>
  <c r="BC8" i="3"/>
  <c r="BC21" i="3"/>
  <c r="BC6" i="3"/>
  <c r="BC50" i="3"/>
  <c r="BC53" i="3"/>
  <c r="BC45" i="3"/>
  <c r="BC80" i="3"/>
  <c r="BC43" i="3"/>
  <c r="BC87" i="3"/>
  <c r="BC96" i="3"/>
  <c r="BC84" i="3"/>
  <c r="BC41" i="3"/>
  <c r="BC4" i="3"/>
  <c r="BC137" i="3"/>
  <c r="BC154" i="3"/>
  <c r="BC176" i="3"/>
  <c r="BC193" i="3"/>
  <c r="BC208" i="3"/>
  <c r="BC215" i="3"/>
  <c r="BC232" i="3"/>
  <c r="BC241" i="3"/>
  <c r="BC238" i="3"/>
  <c r="BC249" i="3"/>
  <c r="BC256" i="3"/>
  <c r="BC227" i="3"/>
  <c r="BC263" i="3"/>
  <c r="BC269" i="3"/>
  <c r="BC276" i="3"/>
  <c r="BC281" i="3"/>
  <c r="BC135" i="3"/>
  <c r="BC299" i="3"/>
  <c r="BB8" i="3"/>
  <c r="BB21" i="3"/>
  <c r="BB6" i="3"/>
  <c r="BB50" i="3"/>
  <c r="BB53" i="3"/>
  <c r="BB45" i="3"/>
  <c r="BB80" i="3"/>
  <c r="BB43" i="3"/>
  <c r="BB87" i="3"/>
  <c r="BB96" i="3"/>
  <c r="BB84" i="3"/>
  <c r="BB41" i="3"/>
  <c r="BB4" i="3"/>
  <c r="BB137" i="3"/>
  <c r="BB154" i="3"/>
  <c r="BB176" i="3"/>
  <c r="BB193" i="3"/>
  <c r="BB208" i="3"/>
  <c r="BB215" i="3"/>
  <c r="BB232" i="3"/>
  <c r="BB241" i="3"/>
  <c r="BB238" i="3"/>
  <c r="BB249" i="3"/>
  <c r="BB256" i="3"/>
  <c r="BB227" i="3"/>
  <c r="BB263" i="3"/>
  <c r="BB269" i="3"/>
  <c r="BB276" i="3"/>
  <c r="BB281" i="3"/>
  <c r="BB135" i="3"/>
  <c r="BB299" i="3"/>
  <c r="BA8" i="3"/>
  <c r="BA21" i="3"/>
  <c r="BA6" i="3"/>
  <c r="BA50" i="3"/>
  <c r="BA53" i="3"/>
  <c r="BA45" i="3"/>
  <c r="BA80" i="3"/>
  <c r="BA43" i="3"/>
  <c r="BA87" i="3"/>
  <c r="BA96" i="3"/>
  <c r="BA84" i="3"/>
  <c r="BA41" i="3"/>
  <c r="BA4" i="3"/>
  <c r="BA137" i="3"/>
  <c r="BA154" i="3"/>
  <c r="BA176" i="3"/>
  <c r="BA193" i="3"/>
  <c r="BA208" i="3"/>
  <c r="BA215" i="3"/>
  <c r="BA232" i="3"/>
  <c r="BA241" i="3"/>
  <c r="BA238" i="3"/>
  <c r="BA249" i="3"/>
  <c r="BA256" i="3"/>
  <c r="BA227" i="3"/>
  <c r="BA263" i="3"/>
  <c r="BA269" i="3"/>
  <c r="BA276" i="3"/>
  <c r="BA281" i="3"/>
  <c r="BA135" i="3"/>
  <c r="BA299" i="3"/>
  <c r="AZ8" i="3"/>
  <c r="AZ21" i="3"/>
  <c r="AZ6" i="3"/>
  <c r="AZ50" i="3"/>
  <c r="AZ53" i="3"/>
  <c r="AZ45" i="3"/>
  <c r="AZ80" i="3"/>
  <c r="AZ43" i="3"/>
  <c r="AZ87" i="3"/>
  <c r="AZ96" i="3"/>
  <c r="AZ84" i="3"/>
  <c r="AZ41" i="3"/>
  <c r="AZ4" i="3"/>
  <c r="AZ137" i="3"/>
  <c r="AZ154" i="3"/>
  <c r="AZ176" i="3"/>
  <c r="AZ193" i="3"/>
  <c r="AZ208" i="3"/>
  <c r="AZ215" i="3"/>
  <c r="AZ232" i="3"/>
  <c r="AZ241" i="3"/>
  <c r="AZ238" i="3"/>
  <c r="AZ249" i="3"/>
  <c r="AZ256" i="3"/>
  <c r="AZ227" i="3"/>
  <c r="AZ263" i="3"/>
  <c r="AZ269" i="3"/>
  <c r="AZ276" i="3"/>
  <c r="AZ281" i="3"/>
  <c r="AZ135" i="3"/>
  <c r="AZ299" i="3"/>
  <c r="AY8" i="3"/>
  <c r="AY21" i="3"/>
  <c r="AY6" i="3"/>
  <c r="AY50" i="3"/>
  <c r="AY53" i="3"/>
  <c r="AY45" i="3"/>
  <c r="AY80" i="3"/>
  <c r="AY43" i="3"/>
  <c r="AY87" i="3"/>
  <c r="AY96" i="3"/>
  <c r="AY84" i="3"/>
  <c r="AY41" i="3"/>
  <c r="AY4" i="3"/>
  <c r="AY137" i="3"/>
  <c r="AY154" i="3"/>
  <c r="AY176" i="3"/>
  <c r="AY193" i="3"/>
  <c r="AY208" i="3"/>
  <c r="AY215" i="3"/>
  <c r="AY232" i="3"/>
  <c r="AY241" i="3"/>
  <c r="AY238" i="3"/>
  <c r="AY249" i="3"/>
  <c r="AY256" i="3"/>
  <c r="AY227" i="3"/>
  <c r="AY263" i="3"/>
  <c r="AY269" i="3"/>
  <c r="AY276" i="3"/>
  <c r="AY281" i="3"/>
  <c r="AY135" i="3"/>
  <c r="AY299" i="3"/>
  <c r="AX8" i="3"/>
  <c r="AX21" i="3"/>
  <c r="AX6" i="3"/>
  <c r="AX50" i="3"/>
  <c r="AX53" i="3"/>
  <c r="AX45" i="3"/>
  <c r="AX80" i="3"/>
  <c r="AX43" i="3"/>
  <c r="AX87" i="3"/>
  <c r="AX96" i="3"/>
  <c r="AX84" i="3"/>
  <c r="AX41" i="3"/>
  <c r="AX4" i="3"/>
  <c r="AX137" i="3"/>
  <c r="AX154" i="3"/>
  <c r="AX176" i="3"/>
  <c r="AX193" i="3"/>
  <c r="AX208" i="3"/>
  <c r="AX215" i="3"/>
  <c r="AX232" i="3"/>
  <c r="AX241" i="3"/>
  <c r="AX238" i="3"/>
  <c r="AX249" i="3"/>
  <c r="AX256" i="3"/>
  <c r="AX227" i="3"/>
  <c r="AX263" i="3"/>
  <c r="AX269" i="3"/>
  <c r="AX276" i="3"/>
  <c r="AX281" i="3"/>
  <c r="AX135" i="3"/>
  <c r="AX299" i="3"/>
  <c r="AW8" i="3"/>
  <c r="AW21" i="3"/>
  <c r="AW6" i="3"/>
  <c r="AW50" i="3"/>
  <c r="AW53" i="3"/>
  <c r="AW45" i="3"/>
  <c r="AW80" i="3"/>
  <c r="AW43" i="3"/>
  <c r="AW87" i="3"/>
  <c r="AW96" i="3"/>
  <c r="AW84" i="3"/>
  <c r="AW41" i="3"/>
  <c r="AW4" i="3"/>
  <c r="AW137" i="3"/>
  <c r="AW154" i="3"/>
  <c r="AW176" i="3"/>
  <c r="AW193" i="3"/>
  <c r="AW208" i="3"/>
  <c r="AW215" i="3"/>
  <c r="AW232" i="3"/>
  <c r="AW241" i="3"/>
  <c r="AW238" i="3"/>
  <c r="AW249" i="3"/>
  <c r="AW256" i="3"/>
  <c r="AW227" i="3"/>
  <c r="AW263" i="3"/>
  <c r="AW269" i="3"/>
  <c r="AW276" i="3"/>
  <c r="AW281" i="3"/>
  <c r="AW135" i="3"/>
  <c r="AW299" i="3"/>
  <c r="AV8" i="3"/>
  <c r="AV21" i="3"/>
  <c r="AV6" i="3"/>
  <c r="AV50" i="3"/>
  <c r="AV53" i="3"/>
  <c r="AV45" i="3"/>
  <c r="AV80" i="3"/>
  <c r="AV43" i="3"/>
  <c r="AV87" i="3"/>
  <c r="AV96" i="3"/>
  <c r="AV84" i="3"/>
  <c r="AV41" i="3"/>
  <c r="AV4" i="3"/>
  <c r="AV137" i="3"/>
  <c r="AV154" i="3"/>
  <c r="AV176" i="3"/>
  <c r="AV193" i="3"/>
  <c r="AV208" i="3"/>
  <c r="AV215" i="3"/>
  <c r="AV232" i="3"/>
  <c r="AV241" i="3"/>
  <c r="AV238" i="3"/>
  <c r="AV249" i="3"/>
  <c r="AV256" i="3"/>
  <c r="AV227" i="3"/>
  <c r="AV263" i="3"/>
  <c r="AV269" i="3"/>
  <c r="AV276" i="3"/>
  <c r="AV281" i="3"/>
  <c r="AV135" i="3"/>
  <c r="AV299" i="3"/>
  <c r="AU8" i="3"/>
  <c r="AU21" i="3"/>
  <c r="AU6" i="3"/>
  <c r="AU50" i="3"/>
  <c r="AU53" i="3"/>
  <c r="AU45" i="3"/>
  <c r="AU80" i="3"/>
  <c r="AU43" i="3"/>
  <c r="AU87" i="3"/>
  <c r="AU96" i="3"/>
  <c r="AU84" i="3"/>
  <c r="AU41" i="3"/>
  <c r="AU4" i="3"/>
  <c r="AU137" i="3"/>
  <c r="AU154" i="3"/>
  <c r="AU176" i="3"/>
  <c r="AU193" i="3"/>
  <c r="AU208" i="3"/>
  <c r="AU215" i="3"/>
  <c r="AU232" i="3"/>
  <c r="AU241" i="3"/>
  <c r="AU238" i="3"/>
  <c r="AU249" i="3"/>
  <c r="AU256" i="3"/>
  <c r="AU227" i="3"/>
  <c r="AU263" i="3"/>
  <c r="AU269" i="3"/>
  <c r="AU276" i="3"/>
  <c r="AU281" i="3"/>
  <c r="AU135" i="3"/>
  <c r="AU299" i="3"/>
  <c r="AT8" i="3"/>
  <c r="AT21" i="3"/>
  <c r="AT6" i="3"/>
  <c r="AT50" i="3"/>
  <c r="AT53" i="3"/>
  <c r="AT45" i="3"/>
  <c r="AT80" i="3"/>
  <c r="AT43" i="3"/>
  <c r="AT87" i="3"/>
  <c r="AT96" i="3"/>
  <c r="AT84" i="3"/>
  <c r="AT41" i="3"/>
  <c r="AT4" i="3"/>
  <c r="AT137" i="3"/>
  <c r="AT154" i="3"/>
  <c r="AT176" i="3"/>
  <c r="AT193" i="3"/>
  <c r="AT208" i="3"/>
  <c r="AT215" i="3"/>
  <c r="AT232" i="3"/>
  <c r="AT241" i="3"/>
  <c r="AT238" i="3"/>
  <c r="AT249" i="3"/>
  <c r="AT256" i="3"/>
  <c r="AT227" i="3"/>
  <c r="AT263" i="3"/>
  <c r="AT269" i="3"/>
  <c r="AT276" i="3"/>
  <c r="AT281" i="3"/>
  <c r="AT135" i="3"/>
  <c r="AT299" i="3"/>
  <c r="AS8" i="3"/>
  <c r="AS21" i="3"/>
  <c r="AS6" i="3"/>
  <c r="AS50" i="3"/>
  <c r="AS53" i="3"/>
  <c r="AS45" i="3"/>
  <c r="AS80" i="3"/>
  <c r="AS43" i="3"/>
  <c r="AS87" i="3"/>
  <c r="AS96" i="3"/>
  <c r="AS84" i="3"/>
  <c r="AS41" i="3"/>
  <c r="AS4" i="3"/>
  <c r="AS137" i="3"/>
  <c r="AS154" i="3"/>
  <c r="AS176" i="3"/>
  <c r="AS193" i="3"/>
  <c r="AS208" i="3"/>
  <c r="AS215" i="3"/>
  <c r="AS232" i="3"/>
  <c r="AS241" i="3"/>
  <c r="AS238" i="3"/>
  <c r="AS249" i="3"/>
  <c r="AS256" i="3"/>
  <c r="AS227" i="3"/>
  <c r="AS263" i="3"/>
  <c r="AS269" i="3"/>
  <c r="AS276" i="3"/>
  <c r="AS281" i="3"/>
  <c r="AS135" i="3"/>
  <c r="AS299" i="3"/>
  <c r="AR8" i="3"/>
  <c r="AR21" i="3"/>
  <c r="AR6" i="3"/>
  <c r="AR50" i="3"/>
  <c r="AR53" i="3"/>
  <c r="AR45" i="3"/>
  <c r="AR80" i="3"/>
  <c r="AR43" i="3"/>
  <c r="AR87" i="3"/>
  <c r="AR96" i="3"/>
  <c r="AR84" i="3"/>
  <c r="AR41" i="3"/>
  <c r="AR4" i="3"/>
  <c r="AR137" i="3"/>
  <c r="AR154" i="3"/>
  <c r="AR176" i="3"/>
  <c r="AR193" i="3"/>
  <c r="AR208" i="3"/>
  <c r="AR215" i="3"/>
  <c r="AR232" i="3"/>
  <c r="AR241" i="3"/>
  <c r="AR238" i="3"/>
  <c r="AR249" i="3"/>
  <c r="AR256" i="3"/>
  <c r="AR227" i="3"/>
  <c r="AR263" i="3"/>
  <c r="AR269" i="3"/>
  <c r="AR276" i="3"/>
  <c r="AR281" i="3"/>
  <c r="AR135" i="3"/>
  <c r="AR299" i="3"/>
  <c r="AQ8" i="3"/>
  <c r="AQ21" i="3"/>
  <c r="AQ6" i="3"/>
  <c r="AQ50" i="3"/>
  <c r="AQ53" i="3"/>
  <c r="AQ45" i="3"/>
  <c r="AQ80" i="3"/>
  <c r="AQ43" i="3"/>
  <c r="AQ87" i="3"/>
  <c r="AQ96" i="3"/>
  <c r="AQ84" i="3"/>
  <c r="AQ41" i="3"/>
  <c r="AQ4" i="3"/>
  <c r="AQ137" i="3"/>
  <c r="AQ154" i="3"/>
  <c r="AQ176" i="3"/>
  <c r="AQ193" i="3"/>
  <c r="AQ208" i="3"/>
  <c r="AQ215" i="3"/>
  <c r="AQ232" i="3"/>
  <c r="AQ241" i="3"/>
  <c r="AQ238" i="3"/>
  <c r="AQ249" i="3"/>
  <c r="AQ256" i="3"/>
  <c r="AQ227" i="3"/>
  <c r="AQ263" i="3"/>
  <c r="AQ269" i="3"/>
  <c r="AQ276" i="3"/>
  <c r="AQ281" i="3"/>
  <c r="AQ135" i="3"/>
  <c r="AQ299" i="3"/>
  <c r="AP8" i="3"/>
  <c r="AP21" i="3"/>
  <c r="AP6" i="3"/>
  <c r="AP50" i="3"/>
  <c r="AP53" i="3"/>
  <c r="AP45" i="3"/>
  <c r="AP80" i="3"/>
  <c r="AP43" i="3"/>
  <c r="AP87" i="3"/>
  <c r="AP96" i="3"/>
  <c r="AP84" i="3"/>
  <c r="AP41" i="3"/>
  <c r="AP4" i="3"/>
  <c r="AP137" i="3"/>
  <c r="AP154" i="3"/>
  <c r="AP176" i="3"/>
  <c r="AP193" i="3"/>
  <c r="AP208" i="3"/>
  <c r="AP215" i="3"/>
  <c r="AP232" i="3"/>
  <c r="AP241" i="3"/>
  <c r="AP238" i="3"/>
  <c r="AP249" i="3"/>
  <c r="AP256" i="3"/>
  <c r="AP227" i="3"/>
  <c r="AP263" i="3"/>
  <c r="AP269" i="3"/>
  <c r="AP276" i="3"/>
  <c r="AP281" i="3"/>
  <c r="AP135" i="3"/>
  <c r="AP299" i="3"/>
  <c r="AO8" i="3"/>
  <c r="AO21" i="3"/>
  <c r="AO6" i="3"/>
  <c r="AO50" i="3"/>
  <c r="AO53" i="3"/>
  <c r="AO45" i="3"/>
  <c r="AO80" i="3"/>
  <c r="AO43" i="3"/>
  <c r="AO87" i="3"/>
  <c r="AO96" i="3"/>
  <c r="AO84" i="3"/>
  <c r="AO41" i="3"/>
  <c r="AO4" i="3"/>
  <c r="AO137" i="3"/>
  <c r="AO154" i="3"/>
  <c r="AO176" i="3"/>
  <c r="AO193" i="3"/>
  <c r="AO208" i="3"/>
  <c r="AO215" i="3"/>
  <c r="AO232" i="3"/>
  <c r="AO241" i="3"/>
  <c r="AO238" i="3"/>
  <c r="AO249" i="3"/>
  <c r="AO256" i="3"/>
  <c r="AO227" i="3"/>
  <c r="AO263" i="3"/>
  <c r="AO269" i="3"/>
  <c r="AO276" i="3"/>
  <c r="AO281" i="3"/>
  <c r="AO135" i="3"/>
  <c r="AO299" i="3"/>
  <c r="AN8" i="3"/>
  <c r="AN21" i="3"/>
  <c r="AN6" i="3"/>
  <c r="AN50" i="3"/>
  <c r="AN53" i="3"/>
  <c r="AN45" i="3"/>
  <c r="AN80" i="3"/>
  <c r="AN43" i="3"/>
  <c r="AN87" i="3"/>
  <c r="AN96" i="3"/>
  <c r="AN84" i="3"/>
  <c r="AN41" i="3"/>
  <c r="AN4" i="3"/>
  <c r="AN137" i="3"/>
  <c r="AN154" i="3"/>
  <c r="AN176" i="3"/>
  <c r="AN193" i="3"/>
  <c r="AN208" i="3"/>
  <c r="AN215" i="3"/>
  <c r="AN232" i="3"/>
  <c r="AN241" i="3"/>
  <c r="AN238" i="3"/>
  <c r="AN249" i="3"/>
  <c r="AN256" i="3"/>
  <c r="AN227" i="3"/>
  <c r="AN263" i="3"/>
  <c r="AN269" i="3"/>
  <c r="AN276" i="3"/>
  <c r="AN281" i="3"/>
  <c r="AN135" i="3"/>
  <c r="AN299" i="3"/>
  <c r="AM8" i="3"/>
  <c r="AM21" i="3"/>
  <c r="AM6" i="3"/>
  <c r="AM50" i="3"/>
  <c r="AM53" i="3"/>
  <c r="AM45" i="3"/>
  <c r="AM80" i="3"/>
  <c r="AM43" i="3"/>
  <c r="AM87" i="3"/>
  <c r="AM96" i="3"/>
  <c r="AM84" i="3"/>
  <c r="AM41" i="3"/>
  <c r="AM4" i="3"/>
  <c r="AM137" i="3"/>
  <c r="AM154" i="3"/>
  <c r="AM176" i="3"/>
  <c r="AM193" i="3"/>
  <c r="AM208" i="3"/>
  <c r="AM215" i="3"/>
  <c r="AM232" i="3"/>
  <c r="AM241" i="3"/>
  <c r="AM238" i="3"/>
  <c r="AM249" i="3"/>
  <c r="AM256" i="3"/>
  <c r="AM227" i="3"/>
  <c r="AM263" i="3"/>
  <c r="AM269" i="3"/>
  <c r="AM276" i="3"/>
  <c r="AM281" i="3"/>
  <c r="AM135" i="3"/>
  <c r="AM299" i="3"/>
  <c r="AL8" i="3"/>
  <c r="AL21" i="3"/>
  <c r="AL6" i="3"/>
  <c r="AL50" i="3"/>
  <c r="AL53" i="3"/>
  <c r="AL45" i="3"/>
  <c r="AL80" i="3"/>
  <c r="AL43" i="3"/>
  <c r="AL87" i="3"/>
  <c r="AL96" i="3"/>
  <c r="AL84" i="3"/>
  <c r="AL41" i="3"/>
  <c r="AL4" i="3"/>
  <c r="AL137" i="3"/>
  <c r="AL154" i="3"/>
  <c r="AL176" i="3"/>
  <c r="AL193" i="3"/>
  <c r="AL208" i="3"/>
  <c r="AL215" i="3"/>
  <c r="AL232" i="3"/>
  <c r="AL241" i="3"/>
  <c r="AL238" i="3"/>
  <c r="AL249" i="3"/>
  <c r="AL256" i="3"/>
  <c r="AL227" i="3"/>
  <c r="AL263" i="3"/>
  <c r="AL269" i="3"/>
  <c r="AL276" i="3"/>
  <c r="AL281" i="3"/>
  <c r="AL135" i="3"/>
  <c r="AL299" i="3"/>
  <c r="AK8" i="3"/>
  <c r="AK21" i="3"/>
  <c r="AK6" i="3"/>
  <c r="AK50" i="3"/>
  <c r="AK53" i="3"/>
  <c r="AK45" i="3"/>
  <c r="AK80" i="3"/>
  <c r="AK43" i="3"/>
  <c r="AK87" i="3"/>
  <c r="AK96" i="3"/>
  <c r="AK84" i="3"/>
  <c r="AK41" i="3"/>
  <c r="AK4" i="3"/>
  <c r="AK137" i="3"/>
  <c r="AK154" i="3"/>
  <c r="AK176" i="3"/>
  <c r="AK193" i="3"/>
  <c r="AK208" i="3"/>
  <c r="AK215" i="3"/>
  <c r="AK232" i="3"/>
  <c r="AK241" i="3"/>
  <c r="AK238" i="3"/>
  <c r="AK249" i="3"/>
  <c r="AK256" i="3"/>
  <c r="AK227" i="3"/>
  <c r="AK263" i="3"/>
  <c r="AK269" i="3"/>
  <c r="AK276" i="3"/>
  <c r="AK281" i="3"/>
  <c r="AK135" i="3"/>
  <c r="AK299" i="3"/>
  <c r="AJ8" i="3"/>
  <c r="AJ21" i="3"/>
  <c r="AJ6" i="3"/>
  <c r="AJ50" i="3"/>
  <c r="AJ53" i="3"/>
  <c r="AJ45" i="3"/>
  <c r="AJ80" i="3"/>
  <c r="AJ43" i="3"/>
  <c r="AJ87" i="3"/>
  <c r="AJ96" i="3"/>
  <c r="AJ84" i="3"/>
  <c r="AJ41" i="3"/>
  <c r="AJ4" i="3"/>
  <c r="AJ137" i="3"/>
  <c r="AJ154" i="3"/>
  <c r="AJ176" i="3"/>
  <c r="AJ193" i="3"/>
  <c r="AJ208" i="3"/>
  <c r="AJ215" i="3"/>
  <c r="AJ232" i="3"/>
  <c r="AJ241" i="3"/>
  <c r="AJ238" i="3"/>
  <c r="AJ249" i="3"/>
  <c r="AJ256" i="3"/>
  <c r="AJ227" i="3"/>
  <c r="AJ263" i="3"/>
  <c r="AJ269" i="3"/>
  <c r="AJ276" i="3"/>
  <c r="AJ281" i="3"/>
  <c r="AJ135" i="3"/>
  <c r="AJ299" i="3"/>
  <c r="AI8" i="3"/>
  <c r="AI21" i="3"/>
  <c r="AI6" i="3"/>
  <c r="AI50" i="3"/>
  <c r="AI53" i="3"/>
  <c r="AI45" i="3"/>
  <c r="AI80" i="3"/>
  <c r="AI43" i="3"/>
  <c r="AI87" i="3"/>
  <c r="AI96" i="3"/>
  <c r="AI84" i="3"/>
  <c r="AI41" i="3"/>
  <c r="AI4" i="3"/>
  <c r="AI137" i="3"/>
  <c r="AI154" i="3"/>
  <c r="AI176" i="3"/>
  <c r="AI193" i="3"/>
  <c r="AI208" i="3"/>
  <c r="AI215" i="3"/>
  <c r="AI232" i="3"/>
  <c r="AI241" i="3"/>
  <c r="AI238" i="3"/>
  <c r="AI249" i="3"/>
  <c r="AI256" i="3"/>
  <c r="AI227" i="3"/>
  <c r="AI263" i="3"/>
  <c r="AI269" i="3"/>
  <c r="AI276" i="3"/>
  <c r="AI281" i="3"/>
  <c r="AI135" i="3"/>
  <c r="AI299" i="3"/>
  <c r="AH8" i="3"/>
  <c r="AH21" i="3"/>
  <c r="AH6" i="3"/>
  <c r="AH50" i="3"/>
  <c r="AH53" i="3"/>
  <c r="AH45" i="3"/>
  <c r="AH80" i="3"/>
  <c r="AH43" i="3"/>
  <c r="AH87" i="3"/>
  <c r="AH96" i="3"/>
  <c r="AH84" i="3"/>
  <c r="AH41" i="3"/>
  <c r="AH4" i="3"/>
  <c r="AH137" i="3"/>
  <c r="AH154" i="3"/>
  <c r="AH176" i="3"/>
  <c r="AH193" i="3"/>
  <c r="AH208" i="3"/>
  <c r="AH215" i="3"/>
  <c r="AH232" i="3"/>
  <c r="AH241" i="3"/>
  <c r="AH238" i="3"/>
  <c r="AH249" i="3"/>
  <c r="AH256" i="3"/>
  <c r="AH227" i="3"/>
  <c r="AH263" i="3"/>
  <c r="AH269" i="3"/>
  <c r="AH276" i="3"/>
  <c r="AH281" i="3"/>
  <c r="AH135" i="3"/>
  <c r="AH299" i="3"/>
  <c r="AG8" i="3"/>
  <c r="AG21" i="3"/>
  <c r="AG6" i="3"/>
  <c r="AG50" i="3"/>
  <c r="AG53" i="3"/>
  <c r="AG45" i="3"/>
  <c r="AG80" i="3"/>
  <c r="AG43" i="3"/>
  <c r="AG96" i="3"/>
  <c r="AG84" i="3"/>
  <c r="AG41" i="3"/>
  <c r="AG4" i="3"/>
  <c r="AG137" i="3"/>
  <c r="AG154" i="3"/>
  <c r="AG176" i="3"/>
  <c r="AG193" i="3"/>
  <c r="AG208" i="3"/>
  <c r="AG215" i="3"/>
  <c r="AG232" i="3"/>
  <c r="AG241" i="3"/>
  <c r="AG238" i="3"/>
  <c r="AG249" i="3"/>
  <c r="AG256" i="3"/>
  <c r="AG227" i="3"/>
  <c r="AG263" i="3"/>
  <c r="AG269" i="3"/>
  <c r="AG276" i="3"/>
  <c r="AG281" i="3"/>
  <c r="AG135" i="3"/>
  <c r="AG299" i="3"/>
  <c r="AF8" i="3"/>
  <c r="AF21" i="3"/>
  <c r="AF6" i="3"/>
  <c r="AF50" i="3"/>
  <c r="AF53" i="3"/>
  <c r="AF45" i="3"/>
  <c r="AF80" i="3"/>
  <c r="AF43" i="3"/>
  <c r="AF96" i="3"/>
  <c r="AF84" i="3"/>
  <c r="AF41" i="3"/>
  <c r="AF4" i="3"/>
  <c r="AF137" i="3"/>
  <c r="AF154" i="3"/>
  <c r="AF176" i="3"/>
  <c r="AF193" i="3"/>
  <c r="AF208" i="3"/>
  <c r="AF215" i="3"/>
  <c r="AF232" i="3"/>
  <c r="AF241" i="3"/>
  <c r="AF238" i="3"/>
  <c r="AF249" i="3"/>
  <c r="AF256" i="3"/>
  <c r="AF227" i="3"/>
  <c r="AF263" i="3"/>
  <c r="AF269" i="3"/>
  <c r="AF276" i="3"/>
  <c r="AF281" i="3"/>
  <c r="AF135" i="3"/>
  <c r="AF299" i="3"/>
  <c r="AE8" i="3"/>
  <c r="AE21" i="3"/>
  <c r="AE6" i="3"/>
  <c r="AE50" i="3"/>
  <c r="AE53" i="3"/>
  <c r="AE45" i="3"/>
  <c r="AE80" i="3"/>
  <c r="AE43" i="3"/>
  <c r="AE96" i="3"/>
  <c r="AE84" i="3"/>
  <c r="AE41" i="3"/>
  <c r="AE4" i="3"/>
  <c r="AE137" i="3"/>
  <c r="AE154" i="3"/>
  <c r="AE176" i="3"/>
  <c r="AE193" i="3"/>
  <c r="AE208" i="3"/>
  <c r="AE215" i="3"/>
  <c r="AE232" i="3"/>
  <c r="AE241" i="3"/>
  <c r="AE238" i="3"/>
  <c r="AE249" i="3"/>
  <c r="AE256" i="3"/>
  <c r="AE227" i="3"/>
  <c r="AE263" i="3"/>
  <c r="AE269" i="3"/>
  <c r="AE276" i="3"/>
  <c r="AE281" i="3"/>
  <c r="AE135" i="3"/>
  <c r="AE299" i="3"/>
  <c r="AD8" i="3"/>
  <c r="AD21" i="3"/>
  <c r="AD6" i="3"/>
  <c r="AD50" i="3"/>
  <c r="AD53" i="3"/>
  <c r="AD45" i="3"/>
  <c r="AD80" i="3"/>
  <c r="AD43" i="3"/>
  <c r="AD96" i="3"/>
  <c r="AD84" i="3"/>
  <c r="AD41" i="3"/>
  <c r="AD4" i="3"/>
  <c r="AD137" i="3"/>
  <c r="AD154" i="3"/>
  <c r="AD176" i="3"/>
  <c r="AD193" i="3"/>
  <c r="AD208" i="3"/>
  <c r="AD215" i="3"/>
  <c r="AD232" i="3"/>
  <c r="AD241" i="3"/>
  <c r="AD238" i="3"/>
  <c r="AD249" i="3"/>
  <c r="AD256" i="3"/>
  <c r="AD227" i="3"/>
  <c r="AD263" i="3"/>
  <c r="AD269" i="3"/>
  <c r="AD276" i="3"/>
  <c r="AD281" i="3"/>
  <c r="AD135" i="3"/>
  <c r="AD299" i="3"/>
  <c r="AC8" i="3"/>
  <c r="AC21" i="3"/>
  <c r="AC6" i="3"/>
  <c r="AC50" i="3"/>
  <c r="AC53" i="3"/>
  <c r="AC45" i="3"/>
  <c r="AC80" i="3"/>
  <c r="AC43" i="3"/>
  <c r="AC96" i="3"/>
  <c r="AC84" i="3"/>
  <c r="AC41" i="3"/>
  <c r="AC4" i="3"/>
  <c r="AC137" i="3"/>
  <c r="AC154" i="3"/>
  <c r="AC176" i="3"/>
  <c r="AC193" i="3"/>
  <c r="AC208" i="3"/>
  <c r="AC215" i="3"/>
  <c r="AC232" i="3"/>
  <c r="AC241" i="3"/>
  <c r="AC238" i="3"/>
  <c r="AC249" i="3"/>
  <c r="AC256" i="3"/>
  <c r="AC227" i="3"/>
  <c r="AC263" i="3"/>
  <c r="AC269" i="3"/>
  <c r="AC276" i="3"/>
  <c r="AC281" i="3"/>
  <c r="AC135" i="3"/>
  <c r="AC299" i="3"/>
  <c r="AB8" i="3"/>
  <c r="AB21" i="3"/>
  <c r="AB6" i="3"/>
  <c r="AB50" i="3"/>
  <c r="AB53" i="3"/>
  <c r="AB45" i="3"/>
  <c r="AB80" i="3"/>
  <c r="AB43" i="3"/>
  <c r="AB96" i="3"/>
  <c r="AB84" i="3"/>
  <c r="AB41" i="3"/>
  <c r="AB4" i="3"/>
  <c r="AB137" i="3"/>
  <c r="AB154" i="3"/>
  <c r="AB176" i="3"/>
  <c r="AB193" i="3"/>
  <c r="AB208" i="3"/>
  <c r="AB215" i="3"/>
  <c r="AB232" i="3"/>
  <c r="AB241" i="3"/>
  <c r="AB238" i="3"/>
  <c r="AB249" i="3"/>
  <c r="AB256" i="3"/>
  <c r="AB227" i="3"/>
  <c r="AB263" i="3"/>
  <c r="AB269" i="3"/>
  <c r="AB276" i="3"/>
  <c r="AB281" i="3"/>
  <c r="AB135" i="3"/>
  <c r="AB299" i="3"/>
  <c r="AA8" i="3"/>
  <c r="AA21" i="3"/>
  <c r="AA6" i="3"/>
  <c r="AA50" i="3"/>
  <c r="AA53" i="3"/>
  <c r="AA45" i="3"/>
  <c r="AA80" i="3"/>
  <c r="AA43" i="3"/>
  <c r="AA96" i="3"/>
  <c r="AA84" i="3"/>
  <c r="AA41" i="3"/>
  <c r="AA4" i="3"/>
  <c r="AA137" i="3"/>
  <c r="AA154" i="3"/>
  <c r="AA176" i="3"/>
  <c r="AA193" i="3"/>
  <c r="AA208" i="3"/>
  <c r="AA215" i="3"/>
  <c r="AA232" i="3"/>
  <c r="AA241" i="3"/>
  <c r="AA238" i="3"/>
  <c r="AA249" i="3"/>
  <c r="AA256" i="3"/>
  <c r="AA227" i="3"/>
  <c r="AA263" i="3"/>
  <c r="AA269" i="3"/>
  <c r="AA276" i="3"/>
  <c r="AA281" i="3"/>
  <c r="AA135" i="3"/>
  <c r="AA299" i="3"/>
  <c r="Z8" i="3"/>
  <c r="Z21" i="3"/>
  <c r="Z6" i="3"/>
  <c r="Z50" i="3"/>
  <c r="Z53" i="3"/>
  <c r="Z45" i="3"/>
  <c r="Z80" i="3"/>
  <c r="Z43" i="3"/>
  <c r="Z96" i="3"/>
  <c r="Z84" i="3"/>
  <c r="Z41" i="3"/>
  <c r="Z4" i="3"/>
  <c r="Z137" i="3"/>
  <c r="Z154" i="3"/>
  <c r="Z176" i="3"/>
  <c r="Z193" i="3"/>
  <c r="Z208" i="3"/>
  <c r="Z215" i="3"/>
  <c r="Z232" i="3"/>
  <c r="Z241" i="3"/>
  <c r="Z238" i="3"/>
  <c r="Z249" i="3"/>
  <c r="Z256" i="3"/>
  <c r="Z227" i="3"/>
  <c r="Z263" i="3"/>
  <c r="Z269" i="3"/>
  <c r="Z276" i="3"/>
  <c r="Z281" i="3"/>
  <c r="Z135" i="3"/>
  <c r="Z299" i="3"/>
  <c r="Y8" i="3"/>
  <c r="Y21" i="3"/>
  <c r="Y6" i="3"/>
  <c r="Y50" i="3"/>
  <c r="Y53" i="3"/>
  <c r="Y45" i="3"/>
  <c r="Y80" i="3"/>
  <c r="Y43" i="3"/>
  <c r="Y96" i="3"/>
  <c r="Y84" i="3"/>
  <c r="Y41" i="3"/>
  <c r="Y4" i="3"/>
  <c r="Y137" i="3"/>
  <c r="Y154" i="3"/>
  <c r="Y176" i="3"/>
  <c r="Y193" i="3"/>
  <c r="Y208" i="3"/>
  <c r="Y215" i="3"/>
  <c r="Y232" i="3"/>
  <c r="Y241" i="3"/>
  <c r="Y238" i="3"/>
  <c r="Y249" i="3"/>
  <c r="Y256" i="3"/>
  <c r="Y227" i="3"/>
  <c r="Y263" i="3"/>
  <c r="Y269" i="3"/>
  <c r="Y276" i="3"/>
  <c r="Y281" i="3"/>
  <c r="Y135" i="3"/>
  <c r="Y299" i="3"/>
  <c r="X8" i="3"/>
  <c r="X21" i="3"/>
  <c r="X6" i="3"/>
  <c r="X50" i="3"/>
  <c r="X53" i="3"/>
  <c r="X45" i="3"/>
  <c r="X80" i="3"/>
  <c r="X43" i="3"/>
  <c r="X96" i="3"/>
  <c r="X84" i="3"/>
  <c r="X41" i="3"/>
  <c r="X4" i="3"/>
  <c r="X137" i="3"/>
  <c r="X154" i="3"/>
  <c r="X176" i="3"/>
  <c r="X193" i="3"/>
  <c r="X208" i="3"/>
  <c r="X215" i="3"/>
  <c r="X232" i="3"/>
  <c r="X241" i="3"/>
  <c r="X238" i="3"/>
  <c r="X249" i="3"/>
  <c r="X256" i="3"/>
  <c r="X227" i="3"/>
  <c r="X263" i="3"/>
  <c r="X269" i="3"/>
  <c r="X276" i="3"/>
  <c r="X284" i="3"/>
  <c r="X281" i="3"/>
  <c r="X135" i="3"/>
  <c r="X299" i="3"/>
  <c r="W8" i="3"/>
  <c r="W21" i="3"/>
  <c r="W6" i="3"/>
  <c r="W50" i="3"/>
  <c r="W53" i="3"/>
  <c r="W45" i="3"/>
  <c r="W80" i="3"/>
  <c r="W43" i="3"/>
  <c r="W96" i="3"/>
  <c r="W84" i="3"/>
  <c r="W41" i="3"/>
  <c r="W4" i="3"/>
  <c r="W137" i="3"/>
  <c r="W154" i="3"/>
  <c r="W176" i="3"/>
  <c r="W193" i="3"/>
  <c r="W208" i="3"/>
  <c r="W215" i="3"/>
  <c r="W232" i="3"/>
  <c r="W241" i="3"/>
  <c r="W238" i="3"/>
  <c r="W249" i="3"/>
  <c r="W256" i="3"/>
  <c r="W227" i="3"/>
  <c r="W263" i="3"/>
  <c r="W269" i="3"/>
  <c r="W276" i="3"/>
  <c r="W281" i="3"/>
  <c r="W135" i="3"/>
  <c r="W299" i="3"/>
  <c r="V8" i="3"/>
  <c r="V21" i="3"/>
  <c r="V6" i="3"/>
  <c r="V50" i="3"/>
  <c r="V53" i="3"/>
  <c r="V45" i="3"/>
  <c r="V80" i="3"/>
  <c r="V43" i="3"/>
  <c r="V96" i="3"/>
  <c r="V84" i="3"/>
  <c r="V41" i="3"/>
  <c r="V4" i="3"/>
  <c r="V137" i="3"/>
  <c r="V154" i="3"/>
  <c r="V176" i="3"/>
  <c r="V193" i="3"/>
  <c r="V208" i="3"/>
  <c r="V215" i="3"/>
  <c r="V232" i="3"/>
  <c r="V241" i="3"/>
  <c r="V238" i="3"/>
  <c r="V249" i="3"/>
  <c r="V256" i="3"/>
  <c r="V227" i="3"/>
  <c r="V263" i="3"/>
  <c r="V269" i="3"/>
  <c r="V276" i="3"/>
  <c r="V281" i="3"/>
  <c r="V135" i="3"/>
  <c r="V299" i="3"/>
  <c r="U8" i="3"/>
  <c r="U21" i="3"/>
  <c r="U6" i="3"/>
  <c r="U50" i="3"/>
  <c r="U53" i="3"/>
  <c r="U45" i="3"/>
  <c r="U80" i="3"/>
  <c r="U43" i="3"/>
  <c r="U96" i="3"/>
  <c r="U84" i="3"/>
  <c r="U41" i="3"/>
  <c r="U4" i="3"/>
  <c r="U137" i="3"/>
  <c r="U154" i="3"/>
  <c r="U176" i="3"/>
  <c r="U193" i="3"/>
  <c r="U208" i="3"/>
  <c r="U215" i="3"/>
  <c r="U232" i="3"/>
  <c r="U241" i="3"/>
  <c r="U238" i="3"/>
  <c r="U249" i="3"/>
  <c r="U256" i="3"/>
  <c r="U227" i="3"/>
  <c r="U263" i="3"/>
  <c r="U269" i="3"/>
  <c r="U276" i="3"/>
  <c r="U281" i="3"/>
  <c r="U135" i="3"/>
  <c r="U299" i="3"/>
  <c r="T8" i="3"/>
  <c r="T21" i="3"/>
  <c r="T6" i="3"/>
  <c r="T50" i="3"/>
  <c r="T53" i="3"/>
  <c r="T45" i="3"/>
  <c r="T80" i="3"/>
  <c r="T43" i="3"/>
  <c r="T96" i="3"/>
  <c r="T84" i="3"/>
  <c r="T41" i="3"/>
  <c r="T4" i="3"/>
  <c r="T137" i="3"/>
  <c r="T154" i="3"/>
  <c r="T176" i="3"/>
  <c r="T193" i="3"/>
  <c r="T208" i="3"/>
  <c r="T215" i="3"/>
  <c r="T232" i="3"/>
  <c r="T241" i="3"/>
  <c r="T238" i="3"/>
  <c r="T249" i="3"/>
  <c r="T256" i="3"/>
  <c r="T227" i="3"/>
  <c r="T263" i="3"/>
  <c r="T269" i="3"/>
  <c r="T276" i="3"/>
  <c r="T281" i="3"/>
  <c r="T135" i="3"/>
  <c r="T299" i="3"/>
  <c r="S8" i="3"/>
  <c r="S21" i="3"/>
  <c r="S6" i="3"/>
  <c r="S50" i="3"/>
  <c r="S53" i="3"/>
  <c r="S45" i="3"/>
  <c r="S80" i="3"/>
  <c r="S43" i="3"/>
  <c r="S96" i="3"/>
  <c r="S84" i="3"/>
  <c r="S41" i="3"/>
  <c r="S4" i="3"/>
  <c r="S137" i="3"/>
  <c r="S154" i="3"/>
  <c r="S176" i="3"/>
  <c r="S193" i="3"/>
  <c r="S208" i="3"/>
  <c r="S215" i="3"/>
  <c r="S232" i="3"/>
  <c r="S241" i="3"/>
  <c r="S238" i="3"/>
  <c r="S249" i="3"/>
  <c r="S256" i="3"/>
  <c r="S227" i="3"/>
  <c r="S263" i="3"/>
  <c r="S269" i="3"/>
  <c r="S276" i="3"/>
  <c r="S281" i="3"/>
  <c r="S135" i="3"/>
  <c r="S299" i="3"/>
  <c r="R8" i="3"/>
  <c r="R21" i="3"/>
  <c r="R6" i="3"/>
  <c r="R50" i="3"/>
  <c r="R53" i="3"/>
  <c r="R45" i="3"/>
  <c r="R80" i="3"/>
  <c r="R43" i="3"/>
  <c r="R96" i="3"/>
  <c r="R84" i="3"/>
  <c r="R41" i="3"/>
  <c r="R4" i="3"/>
  <c r="R137" i="3"/>
  <c r="R154" i="3"/>
  <c r="R176" i="3"/>
  <c r="R193" i="3"/>
  <c r="R208" i="3"/>
  <c r="R215" i="3"/>
  <c r="R232" i="3"/>
  <c r="R241" i="3"/>
  <c r="R238" i="3"/>
  <c r="R249" i="3"/>
  <c r="R256" i="3"/>
  <c r="R227" i="3"/>
  <c r="R263" i="3"/>
  <c r="R269" i="3"/>
  <c r="R276" i="3"/>
  <c r="R281" i="3"/>
  <c r="R135" i="3"/>
  <c r="R299" i="3"/>
  <c r="Q8" i="3"/>
  <c r="Q21" i="3"/>
  <c r="Q6" i="3"/>
  <c r="Q50" i="3"/>
  <c r="Q53" i="3"/>
  <c r="Q45" i="3"/>
  <c r="Q80" i="3"/>
  <c r="Q43" i="3"/>
  <c r="Q96" i="3"/>
  <c r="Q84" i="3"/>
  <c r="Q41" i="3"/>
  <c r="Q4" i="3"/>
  <c r="Q137" i="3"/>
  <c r="Q154" i="3"/>
  <c r="Q176" i="3"/>
  <c r="Q193" i="3"/>
  <c r="Q208" i="3"/>
  <c r="Q215" i="3"/>
  <c r="Q232" i="3"/>
  <c r="Q241" i="3"/>
  <c r="Q238" i="3"/>
  <c r="Q249" i="3"/>
  <c r="Q256" i="3"/>
  <c r="Q227" i="3"/>
  <c r="Q263" i="3"/>
  <c r="Q269" i="3"/>
  <c r="Q276" i="3"/>
  <c r="Q281" i="3"/>
  <c r="Q135" i="3"/>
  <c r="Q299" i="3"/>
  <c r="P8" i="3"/>
  <c r="P21" i="3"/>
  <c r="P6" i="3"/>
  <c r="P50" i="3"/>
  <c r="P53" i="3"/>
  <c r="P45" i="3"/>
  <c r="P80" i="3"/>
  <c r="P43" i="3"/>
  <c r="P96" i="3"/>
  <c r="P84" i="3"/>
  <c r="P41" i="3"/>
  <c r="P4" i="3"/>
  <c r="P137" i="3"/>
  <c r="P154" i="3"/>
  <c r="P176" i="3"/>
  <c r="P193" i="3"/>
  <c r="P208" i="3"/>
  <c r="P215" i="3"/>
  <c r="P232" i="3"/>
  <c r="P241" i="3"/>
  <c r="P238" i="3"/>
  <c r="P249" i="3"/>
  <c r="P256" i="3"/>
  <c r="P227" i="3"/>
  <c r="P263" i="3"/>
  <c r="P269" i="3"/>
  <c r="P276" i="3"/>
  <c r="P281" i="3"/>
  <c r="P135" i="3"/>
  <c r="P299" i="3"/>
  <c r="O8" i="3"/>
  <c r="O21" i="3"/>
  <c r="O6" i="3"/>
  <c r="O50" i="3"/>
  <c r="O53" i="3"/>
  <c r="O45" i="3"/>
  <c r="O80" i="3"/>
  <c r="O43" i="3"/>
  <c r="O96" i="3"/>
  <c r="O84" i="3"/>
  <c r="O41" i="3"/>
  <c r="O4" i="3"/>
  <c r="O137" i="3"/>
  <c r="O154" i="3"/>
  <c r="O176" i="3"/>
  <c r="O193" i="3"/>
  <c r="O208" i="3"/>
  <c r="O215" i="3"/>
  <c r="O232" i="3"/>
  <c r="O241" i="3"/>
  <c r="O238" i="3"/>
  <c r="O249" i="3"/>
  <c r="O256" i="3"/>
  <c r="O227" i="3"/>
  <c r="O263" i="3"/>
  <c r="O269" i="3"/>
  <c r="O276" i="3"/>
  <c r="O281" i="3"/>
  <c r="O135" i="3"/>
  <c r="O299" i="3"/>
  <c r="N8" i="3"/>
  <c r="N21" i="3"/>
  <c r="N6" i="3"/>
  <c r="N50" i="3"/>
  <c r="N53" i="3"/>
  <c r="N45" i="3"/>
  <c r="N80" i="3"/>
  <c r="N43" i="3"/>
  <c r="N96" i="3"/>
  <c r="N84" i="3"/>
  <c r="N41" i="3"/>
  <c r="N4" i="3"/>
  <c r="N137" i="3"/>
  <c r="N154" i="3"/>
  <c r="N176" i="3"/>
  <c r="N193" i="3"/>
  <c r="N208" i="3"/>
  <c r="N215" i="3"/>
  <c r="N232" i="3"/>
  <c r="N241" i="3"/>
  <c r="N238" i="3"/>
  <c r="N249" i="3"/>
  <c r="N256" i="3"/>
  <c r="N227" i="3"/>
  <c r="N263" i="3"/>
  <c r="N269" i="3"/>
  <c r="N276" i="3"/>
  <c r="N281" i="3"/>
  <c r="N135" i="3"/>
  <c r="N299" i="3"/>
  <c r="M8" i="3"/>
  <c r="M21" i="3"/>
  <c r="M6" i="3"/>
  <c r="M50" i="3"/>
  <c r="M53" i="3"/>
  <c r="M45" i="3"/>
  <c r="M80" i="3"/>
  <c r="M43" i="3"/>
  <c r="M96" i="3"/>
  <c r="M84" i="3"/>
  <c r="M41" i="3"/>
  <c r="M4" i="3"/>
  <c r="M137" i="3"/>
  <c r="M154" i="3"/>
  <c r="M176" i="3"/>
  <c r="M193" i="3"/>
  <c r="M208" i="3"/>
  <c r="M215" i="3"/>
  <c r="M232" i="3"/>
  <c r="M241" i="3"/>
  <c r="M238" i="3"/>
  <c r="M249" i="3"/>
  <c r="M256" i="3"/>
  <c r="M227" i="3"/>
  <c r="M263" i="3"/>
  <c r="M269" i="3"/>
  <c r="M276" i="3"/>
  <c r="M281" i="3"/>
  <c r="M135" i="3"/>
  <c r="M299" i="3"/>
  <c r="L8" i="3"/>
  <c r="L21" i="3"/>
  <c r="L6" i="3"/>
  <c r="L50" i="3"/>
  <c r="L53" i="3"/>
  <c r="L45" i="3"/>
  <c r="L80" i="3"/>
  <c r="L43" i="3"/>
  <c r="L87" i="3"/>
  <c r="L96" i="3"/>
  <c r="L84" i="3"/>
  <c r="L41" i="3"/>
  <c r="L4" i="3"/>
  <c r="L137" i="3"/>
  <c r="L154" i="3"/>
  <c r="L176" i="3"/>
  <c r="L193" i="3"/>
  <c r="L208" i="3"/>
  <c r="L215" i="3"/>
  <c r="L232" i="3"/>
  <c r="L241" i="3"/>
  <c r="L238" i="3"/>
  <c r="L249" i="3"/>
  <c r="L256" i="3"/>
  <c r="L227" i="3"/>
  <c r="L263" i="3"/>
  <c r="L269" i="3"/>
  <c r="L276" i="3"/>
  <c r="L281" i="3"/>
  <c r="L135" i="3"/>
  <c r="L299" i="3"/>
  <c r="K8" i="3"/>
  <c r="K21" i="3"/>
  <c r="K6" i="3"/>
  <c r="K50" i="3"/>
  <c r="K53" i="3"/>
  <c r="K45" i="3"/>
  <c r="K80" i="3"/>
  <c r="K43" i="3"/>
  <c r="K87" i="3"/>
  <c r="K96" i="3"/>
  <c r="K84" i="3"/>
  <c r="K41" i="3"/>
  <c r="K4" i="3"/>
  <c r="K137" i="3"/>
  <c r="K154" i="3"/>
  <c r="K176" i="3"/>
  <c r="K193" i="3"/>
  <c r="K208" i="3"/>
  <c r="K215" i="3"/>
  <c r="K232" i="3"/>
  <c r="K241" i="3"/>
  <c r="K238" i="3"/>
  <c r="K249" i="3"/>
  <c r="K256" i="3"/>
  <c r="K227" i="3"/>
  <c r="K263" i="3"/>
  <c r="K269" i="3"/>
  <c r="K276" i="3"/>
  <c r="K281" i="3"/>
  <c r="K135" i="3"/>
  <c r="K299" i="3"/>
  <c r="J8" i="3"/>
  <c r="J21" i="3"/>
  <c r="J6" i="3"/>
  <c r="J50" i="3"/>
  <c r="J53" i="3"/>
  <c r="J45" i="3"/>
  <c r="J80" i="3"/>
  <c r="J43" i="3"/>
  <c r="J87" i="3"/>
  <c r="J96" i="3"/>
  <c r="J84" i="3"/>
  <c r="J41" i="3"/>
  <c r="J4" i="3"/>
  <c r="J137" i="3"/>
  <c r="J154" i="3"/>
  <c r="J176" i="3"/>
  <c r="J193" i="3"/>
  <c r="J208" i="3"/>
  <c r="J215" i="3"/>
  <c r="J232" i="3"/>
  <c r="J241" i="3"/>
  <c r="J238" i="3"/>
  <c r="J249" i="3"/>
  <c r="J256" i="3"/>
  <c r="J227" i="3"/>
  <c r="J263" i="3"/>
  <c r="J269" i="3"/>
  <c r="J276" i="3"/>
  <c r="J281" i="3"/>
  <c r="J135" i="3"/>
  <c r="J299" i="3"/>
  <c r="I8" i="3"/>
  <c r="I21" i="3"/>
  <c r="I6" i="3"/>
  <c r="I50" i="3"/>
  <c r="I53" i="3"/>
  <c r="I45" i="3"/>
  <c r="I80" i="3"/>
  <c r="I43" i="3"/>
  <c r="I87" i="3"/>
  <c r="I96" i="3"/>
  <c r="I84" i="3"/>
  <c r="I41" i="3"/>
  <c r="I4" i="3"/>
  <c r="I137" i="3"/>
  <c r="I154" i="3"/>
  <c r="I176" i="3"/>
  <c r="I193" i="3"/>
  <c r="I208" i="3"/>
  <c r="I215" i="3"/>
  <c r="I232" i="3"/>
  <c r="I241" i="3"/>
  <c r="I238" i="3"/>
  <c r="I249" i="3"/>
  <c r="I256" i="3"/>
  <c r="I227" i="3"/>
  <c r="I263" i="3"/>
  <c r="I269" i="3"/>
  <c r="I276" i="3"/>
  <c r="I281" i="3"/>
  <c r="I135" i="3"/>
  <c r="I299" i="3"/>
  <c r="H8" i="3"/>
  <c r="H21" i="3"/>
  <c r="H6" i="3"/>
  <c r="H50" i="3"/>
  <c r="H53" i="3"/>
  <c r="H45" i="3"/>
  <c r="H80" i="3"/>
  <c r="H43" i="3"/>
  <c r="H87" i="3"/>
  <c r="H96" i="3"/>
  <c r="H84" i="3"/>
  <c r="H41" i="3"/>
  <c r="H4" i="3"/>
  <c r="H137" i="3"/>
  <c r="H154" i="3"/>
  <c r="H176" i="3"/>
  <c r="H193" i="3"/>
  <c r="H208" i="3"/>
  <c r="H215" i="3"/>
  <c r="H232" i="3"/>
  <c r="H241" i="3"/>
  <c r="H238" i="3"/>
  <c r="H249" i="3"/>
  <c r="H256" i="3"/>
  <c r="H227" i="3"/>
  <c r="H263" i="3"/>
  <c r="H269" i="3"/>
  <c r="H276" i="3"/>
  <c r="H281" i="3"/>
  <c r="H135" i="3"/>
  <c r="H299" i="3"/>
  <c r="G8" i="3"/>
  <c r="G21" i="3"/>
  <c r="G6" i="3"/>
  <c r="G50" i="3"/>
  <c r="G53" i="3"/>
  <c r="G45" i="3"/>
  <c r="G80" i="3"/>
  <c r="G43" i="3"/>
  <c r="G87" i="3"/>
  <c r="G96" i="3"/>
  <c r="G84" i="3"/>
  <c r="G41" i="3"/>
  <c r="G4" i="3"/>
  <c r="G137" i="3"/>
  <c r="G154" i="3"/>
  <c r="G176" i="3"/>
  <c r="G193" i="3"/>
  <c r="G208" i="3"/>
  <c r="G215" i="3"/>
  <c r="G232" i="3"/>
  <c r="G241" i="3"/>
  <c r="G238" i="3"/>
  <c r="G249" i="3"/>
  <c r="G256" i="3"/>
  <c r="G227" i="3"/>
  <c r="G263" i="3"/>
  <c r="G269" i="3"/>
  <c r="G276" i="3"/>
  <c r="G281" i="3"/>
  <c r="G135" i="3"/>
  <c r="G299" i="3"/>
  <c r="F8" i="3"/>
  <c r="F21" i="3"/>
  <c r="F6" i="3"/>
  <c r="F50" i="3"/>
  <c r="F53" i="3"/>
  <c r="F45" i="3"/>
  <c r="F80" i="3"/>
  <c r="F43" i="3"/>
  <c r="F87" i="3"/>
  <c r="F96" i="3"/>
  <c r="F84" i="3"/>
  <c r="F41" i="3"/>
  <c r="F4" i="3"/>
  <c r="F137" i="3"/>
  <c r="F154" i="3"/>
  <c r="F176" i="3"/>
  <c r="F193" i="3"/>
  <c r="F208" i="3"/>
  <c r="F215" i="3"/>
  <c r="F232" i="3"/>
  <c r="F241" i="3"/>
  <c r="F238" i="3"/>
  <c r="F249" i="3"/>
  <c r="F256" i="3"/>
  <c r="F227" i="3"/>
  <c r="F263" i="3"/>
  <c r="F269" i="3"/>
  <c r="F276" i="3"/>
  <c r="F281" i="3"/>
  <c r="F135" i="3"/>
  <c r="F299" i="3"/>
  <c r="E8" i="3"/>
  <c r="E21" i="3"/>
  <c r="E6" i="3"/>
  <c r="E50" i="3"/>
  <c r="E53" i="3"/>
  <c r="E45" i="3"/>
  <c r="E80" i="3"/>
  <c r="E43" i="3"/>
  <c r="E87" i="3"/>
  <c r="E96" i="3"/>
  <c r="E84" i="3"/>
  <c r="E41" i="3"/>
  <c r="E4" i="3"/>
  <c r="E137" i="3"/>
  <c r="E154" i="3"/>
  <c r="E176" i="3"/>
  <c r="E193" i="3"/>
  <c r="E208" i="3"/>
  <c r="E215" i="3"/>
  <c r="E232" i="3"/>
  <c r="E241" i="3"/>
  <c r="E238" i="3"/>
  <c r="E249" i="3"/>
  <c r="E256" i="3"/>
  <c r="E227" i="3"/>
  <c r="E263" i="3"/>
  <c r="E269" i="3"/>
  <c r="E276" i="3"/>
  <c r="E281" i="3"/>
  <c r="E135" i="3"/>
  <c r="E299" i="3"/>
  <c r="D8" i="3"/>
  <c r="D21" i="3"/>
  <c r="D6" i="3"/>
  <c r="D50" i="3"/>
  <c r="D53" i="3"/>
  <c r="D45" i="3"/>
  <c r="D80" i="3"/>
  <c r="D43" i="3"/>
  <c r="D87" i="3"/>
  <c r="D96" i="3"/>
  <c r="D84" i="3"/>
  <c r="D41" i="3"/>
  <c r="D4" i="3"/>
  <c r="D137" i="3"/>
  <c r="D154" i="3"/>
  <c r="D176" i="3"/>
  <c r="D193" i="3"/>
  <c r="D208" i="3"/>
  <c r="D215" i="3"/>
  <c r="D232" i="3"/>
  <c r="D241" i="3"/>
  <c r="D238" i="3"/>
  <c r="D249" i="3"/>
  <c r="D256" i="3"/>
  <c r="D227" i="3"/>
  <c r="D263" i="3"/>
  <c r="D269" i="3"/>
  <c r="D276" i="3"/>
  <c r="D281" i="3"/>
  <c r="D135" i="3"/>
  <c r="D299" i="3"/>
  <c r="C8" i="3"/>
  <c r="C21" i="3"/>
  <c r="C6" i="3"/>
  <c r="C50" i="3"/>
  <c r="C69" i="3"/>
  <c r="C66" i="3"/>
  <c r="C59" i="3"/>
  <c r="C58" i="3"/>
  <c r="C57" i="3"/>
  <c r="C56" i="3"/>
  <c r="C55" i="3"/>
  <c r="C54" i="3"/>
  <c r="C53" i="3"/>
  <c r="C49" i="3"/>
  <c r="C48" i="3"/>
  <c r="C46" i="3"/>
  <c r="C45" i="3"/>
  <c r="C80" i="3"/>
  <c r="C43" i="3"/>
  <c r="C87" i="3"/>
  <c r="C96" i="3"/>
  <c r="C84" i="3"/>
  <c r="C41" i="3"/>
  <c r="C4" i="3"/>
  <c r="C137" i="3"/>
  <c r="C154" i="3"/>
  <c r="C176" i="3"/>
  <c r="C193" i="3"/>
  <c r="C208" i="3"/>
  <c r="C215" i="3"/>
  <c r="C232" i="3"/>
  <c r="C241" i="3"/>
  <c r="C238" i="3"/>
  <c r="C249" i="3"/>
  <c r="C256" i="3"/>
  <c r="C227" i="3"/>
  <c r="C263" i="3"/>
  <c r="C269" i="3"/>
  <c r="C276" i="3"/>
  <c r="C281" i="3"/>
  <c r="C135" i="3"/>
  <c r="C299" i="3"/>
  <c r="B8" i="3"/>
  <c r="B20" i="3"/>
  <c r="B22" i="3"/>
  <c r="B21" i="3"/>
  <c r="B6" i="3"/>
  <c r="B46" i="3"/>
  <c r="B48" i="3"/>
  <c r="B49" i="3"/>
  <c r="B50" i="3"/>
  <c r="B54" i="3"/>
  <c r="B55" i="3"/>
  <c r="B56" i="3"/>
  <c r="B57" i="3"/>
  <c r="B58" i="3"/>
  <c r="B59" i="3"/>
  <c r="B53" i="3"/>
  <c r="B45" i="3"/>
  <c r="B66" i="3"/>
  <c r="B80" i="3"/>
  <c r="B43" i="3"/>
  <c r="B88" i="3"/>
  <c r="B89" i="3"/>
  <c r="B87" i="3"/>
  <c r="B97" i="3"/>
  <c r="B100" i="3"/>
  <c r="B96" i="3"/>
  <c r="B106" i="3"/>
  <c r="B107" i="3"/>
  <c r="B84" i="3"/>
  <c r="B41" i="3"/>
  <c r="B4" i="3"/>
  <c r="B137" i="3"/>
  <c r="B158" i="3"/>
  <c r="B164" i="3"/>
  <c r="B165" i="3"/>
  <c r="B154" i="3"/>
  <c r="B176" i="3"/>
  <c r="B193" i="3"/>
  <c r="B208" i="3"/>
  <c r="B218" i="3"/>
  <c r="B215" i="3"/>
  <c r="B230" i="3"/>
  <c r="B236" i="3"/>
  <c r="B232" i="3"/>
  <c r="B242" i="3"/>
  <c r="B243" i="3"/>
  <c r="B241" i="3"/>
  <c r="B238" i="3"/>
  <c r="B249" i="3"/>
  <c r="B256" i="3"/>
  <c r="B227" i="3"/>
  <c r="B263" i="3"/>
  <c r="B269" i="3"/>
  <c r="B276" i="3"/>
  <c r="B297" i="3"/>
  <c r="B281" i="3"/>
  <c r="B135" i="3"/>
  <c r="B299" i="3"/>
</calcChain>
</file>

<file path=xl/comments1.xml><?xml version="1.0" encoding="utf-8"?>
<comments xmlns="http://schemas.openxmlformats.org/spreadsheetml/2006/main">
  <authors>
    <author>Isidro HERNANDEZ RODRIGUEZ</author>
  </authors>
  <commentList>
    <comment ref="U75" authorId="0">
      <text>
        <r>
          <rPr>
            <b/>
            <sz val="9"/>
            <color indexed="81"/>
            <rFont val="Verdana"/>
          </rPr>
          <t>Isidro HERNANDEZ RODRIGUEZ:</t>
        </r>
        <r>
          <rPr>
            <sz val="9"/>
            <color indexed="81"/>
            <rFont val="Verdana"/>
          </rPr>
          <t xml:space="preserve">
ANUARIO GENERAL DE ESTADISTICA 1935-CGR</t>
        </r>
      </text>
    </comment>
    <comment ref="A76" authorId="0">
      <text>
        <r>
          <rPr>
            <b/>
            <sz val="9"/>
            <color indexed="81"/>
            <rFont val="Verdana"/>
          </rPr>
          <t>Isidro HERNANDEZ RODRIGUEZ:</t>
        </r>
        <r>
          <rPr>
            <sz val="9"/>
            <color indexed="81"/>
            <rFont val="Verdana"/>
          </rPr>
          <t xml:space="preserve">
Ley 12 de 1932</t>
        </r>
      </text>
    </comment>
  </commentList>
</comments>
</file>

<file path=xl/sharedStrings.xml><?xml version="1.0" encoding="utf-8"?>
<sst xmlns="http://schemas.openxmlformats.org/spreadsheetml/2006/main" count="600" uniqueCount="571">
  <si>
    <t>DOCTORADO EN HISTORIA ECONÓMICA</t>
  </si>
  <si>
    <t>ECONOMÍA POLÍTICA DE LA TRIBUTACIÓN EN COLOMBIA</t>
  </si>
  <si>
    <t>AUTOR: Isidro Hernández Rodríguez</t>
  </si>
  <si>
    <t>SERIE DE INGRESOS DE COLOMBIA 1783-2015</t>
  </si>
  <si>
    <t>NOTAS</t>
  </si>
  <si>
    <t>1. Las cifras son idénticas a las que aparecen en los agregados estadísticos de los Informes de Hacienda hasta 1920</t>
  </si>
  <si>
    <t>2. Para el período 1921-2000 se toma como base la ejecución presupuestal, cifra oficial y auditada, de la Contraloría General de la República</t>
  </si>
  <si>
    <t>3. Por rompimiento metodológico de la serie de la CGR, para el siglo XXI se ajusta la cifra de la CGR con los reportes estadísticos de la DIAN y la Dirección General de Presupuesto del MHCP</t>
  </si>
  <si>
    <r>
      <t xml:space="preserve">5. Para el período 1783-1912 la unidad monetaria es el </t>
    </r>
    <r>
      <rPr>
        <b/>
        <sz val="10"/>
        <color rgb="FFFF0000"/>
        <rFont val="Verdana"/>
      </rPr>
      <t>peso oro</t>
    </r>
  </si>
  <si>
    <r>
      <t xml:space="preserve">6. Para el período 1913-2017 la unidad monetaria es el </t>
    </r>
    <r>
      <rPr>
        <b/>
        <sz val="10"/>
        <color rgb="FFFF0000"/>
        <rFont val="Verdana"/>
      </rPr>
      <t>peso corriente</t>
    </r>
    <r>
      <rPr>
        <sz val="10"/>
        <rFont val="Verdana"/>
      </rPr>
      <t xml:space="preserve"> (dinero fiduciario)</t>
    </r>
  </si>
  <si>
    <t>INGRESOS DEL GOBIERNO NACIONAL CENTRAL</t>
  </si>
  <si>
    <t>Pesos oro</t>
  </si>
  <si>
    <t>1809-1810</t>
  </si>
  <si>
    <t>1810-1811</t>
  </si>
  <si>
    <t>1824-1825</t>
  </si>
  <si>
    <t>1825-1826</t>
  </si>
  <si>
    <t>1826-1827</t>
  </si>
  <si>
    <t>1830-1831</t>
  </si>
  <si>
    <t>1831-1832</t>
  </si>
  <si>
    <t>1832-1833</t>
  </si>
  <si>
    <t>1833-1834</t>
  </si>
  <si>
    <t>1834-1835</t>
  </si>
  <si>
    <t>1835-1836</t>
  </si>
  <si>
    <t>1836-1837</t>
  </si>
  <si>
    <t>1837-1838</t>
  </si>
  <si>
    <t>1838-1839</t>
  </si>
  <si>
    <t>1839-1840</t>
  </si>
  <si>
    <t>1840-1841</t>
  </si>
  <si>
    <t>1841-1842</t>
  </si>
  <si>
    <t>1842-1843</t>
  </si>
  <si>
    <t>1843-1844</t>
  </si>
  <si>
    <t>1844-1845</t>
  </si>
  <si>
    <t>1845-1846</t>
  </si>
  <si>
    <t>1846-1847</t>
  </si>
  <si>
    <t>1847-1848</t>
  </si>
  <si>
    <t>1848-1849</t>
  </si>
  <si>
    <t>1849-1850</t>
  </si>
  <si>
    <t>1850-1851</t>
  </si>
  <si>
    <t>1851-1852</t>
  </si>
  <si>
    <t>1852-1853</t>
  </si>
  <si>
    <t>1853-1854</t>
  </si>
  <si>
    <t>1854-1855</t>
  </si>
  <si>
    <t>1855-1856</t>
  </si>
  <si>
    <t>1856-1857</t>
  </si>
  <si>
    <t>1857-1858</t>
  </si>
  <si>
    <t>1858-1859</t>
  </si>
  <si>
    <t>1859-1860</t>
  </si>
  <si>
    <t>1860-1861</t>
  </si>
  <si>
    <t>1861-1862</t>
  </si>
  <si>
    <t>1862-1863</t>
  </si>
  <si>
    <t>1863-1864</t>
  </si>
  <si>
    <t>1864-1865</t>
  </si>
  <si>
    <t>1865-1866</t>
  </si>
  <si>
    <t>1866-1867</t>
  </si>
  <si>
    <t>1867-1868</t>
  </si>
  <si>
    <t>1868-1869</t>
  </si>
  <si>
    <t>1869-1870</t>
  </si>
  <si>
    <t>1870-1871</t>
  </si>
  <si>
    <t>1871-1872</t>
  </si>
  <si>
    <t>1872-1873</t>
  </si>
  <si>
    <t>1873-1874</t>
  </si>
  <si>
    <t>1874-1875</t>
  </si>
  <si>
    <t>1875-1876</t>
  </si>
  <si>
    <t>1876-1877</t>
  </si>
  <si>
    <t>1877-1878</t>
  </si>
  <si>
    <t>1878-1879</t>
  </si>
  <si>
    <t>1879-1880</t>
  </si>
  <si>
    <t>1880-1881</t>
  </si>
  <si>
    <t>1881-1882</t>
  </si>
  <si>
    <t>1882-1883</t>
  </si>
  <si>
    <t>1883-1884</t>
  </si>
  <si>
    <t>1884-1885</t>
  </si>
  <si>
    <t>1885-1886</t>
  </si>
  <si>
    <t>INGRESOS TRIBUTARIOS</t>
  </si>
  <si>
    <t xml:space="preserve"> DIRECTOS</t>
  </si>
  <si>
    <t xml:space="preserve">   Tributos de indios</t>
  </si>
  <si>
    <t xml:space="preserve">    Medias anatas seculares y reales</t>
  </si>
  <si>
    <t xml:space="preserve">    Medias anatas eclesiásticas</t>
  </si>
  <si>
    <t xml:space="preserve">    Medias anatas de empleos</t>
  </si>
  <si>
    <t xml:space="preserve">    Vacantes mayores y menores</t>
  </si>
  <si>
    <t xml:space="preserve">    Anualidades</t>
  </si>
  <si>
    <t xml:space="preserve">    Medias anatas, mensualidades y anualidades</t>
  </si>
  <si>
    <t xml:space="preserve">    Salarios de ministros</t>
  </si>
  <si>
    <t xml:space="preserve">    Subsidio eclesiástico</t>
  </si>
  <si>
    <t xml:space="preserve">    Mesadas eclesiásticas</t>
  </si>
  <si>
    <t xml:space="preserve">    Bulas de carne</t>
  </si>
  <si>
    <t xml:space="preserve">    Donativos</t>
  </si>
  <si>
    <t xml:space="preserve">    Imposiciones a censos</t>
  </si>
  <si>
    <t xml:space="preserve">    Hipotecas y registros</t>
  </si>
  <si>
    <t xml:space="preserve">    Impuesto de registro y notación</t>
  </si>
  <si>
    <t xml:space="preserve">    Orden de Carlos III</t>
  </si>
  <si>
    <t xml:space="preserve">    Diezmos</t>
  </si>
  <si>
    <t xml:space="preserve">    Reales novenos</t>
  </si>
  <si>
    <t xml:space="preserve">    Novenos de Estado</t>
  </si>
  <si>
    <t xml:space="preserve">    Novenos de consolidación</t>
  </si>
  <si>
    <t xml:space="preserve">    Novenos de fábricas de iglesias</t>
  </si>
  <si>
    <t xml:space="preserve">    Novenos beneficiales</t>
  </si>
  <si>
    <t xml:space="preserve">    Cuarta episcopal del tesoro</t>
  </si>
  <si>
    <t xml:space="preserve">    Conventos suprimidos</t>
  </si>
  <si>
    <t xml:space="preserve">    Seminario</t>
  </si>
  <si>
    <t xml:space="preserve">   Nuevo espolio</t>
  </si>
  <si>
    <t xml:space="preserve">   Contribución directa</t>
  </si>
  <si>
    <t xml:space="preserve">   Contribuciones mensual y anual</t>
  </si>
  <si>
    <t xml:space="preserve">   Contribuciones extraordinarias</t>
  </si>
  <si>
    <t xml:space="preserve">   Contribuciones para la guerra</t>
  </si>
  <si>
    <t xml:space="preserve">   Mitad de emolumentos de capitanías de puerto</t>
  </si>
  <si>
    <t xml:space="preserve">   Impuesto personal subsidiario</t>
  </si>
  <si>
    <t xml:space="preserve">   Predial</t>
  </si>
  <si>
    <t xml:space="preserve">   Recargo sobre el impuesto predial </t>
  </si>
  <si>
    <t xml:space="preserve">   Descontado de los cuerpos militares</t>
  </si>
  <si>
    <t xml:space="preserve">   2% de pensiones civiles</t>
  </si>
  <si>
    <t xml:space="preserve">   Descuentos sobre sueldos y pensiones</t>
  </si>
  <si>
    <t xml:space="preserve">   Papel sellado y timbre nacional</t>
  </si>
  <si>
    <t xml:space="preserve">      Total papel sellado y timbre</t>
  </si>
  <si>
    <t xml:space="preserve">      Total timbre nacional</t>
  </si>
  <si>
    <t xml:space="preserve">      Estampillas de timbre nacional</t>
  </si>
  <si>
    <t xml:space="preserve">      Papel sellado</t>
  </si>
  <si>
    <t xml:space="preserve">      Timbre salidas al exterior</t>
  </si>
  <si>
    <t xml:space="preserve">      Timbre viajeros</t>
  </si>
  <si>
    <t xml:space="preserve">   Bienes de difuntos</t>
  </si>
  <si>
    <t>INDIRECTOS</t>
  </si>
  <si>
    <t xml:space="preserve">   Actividad económica externa</t>
  </si>
  <si>
    <t xml:space="preserve">   Aduanas</t>
  </si>
  <si>
    <t xml:space="preserve">    Derechos de importación</t>
  </si>
  <si>
    <t xml:space="preserve">    Avería</t>
  </si>
  <si>
    <t xml:space="preserve">    Almojarifazgos</t>
  </si>
  <si>
    <t xml:space="preserve">    Derechos de exportación</t>
  </si>
  <si>
    <t xml:space="preserve">    Alcabala y derechos</t>
  </si>
  <si>
    <t xml:space="preserve">    Exportacion de oro en el Itmo</t>
  </si>
  <si>
    <t xml:space="preserve">    Exportación sobre la tagua</t>
  </si>
  <si>
    <t xml:space="preserve">    Exportación de tabaco y quina</t>
  </si>
  <si>
    <t xml:space="preserve">    Exportacion de platina</t>
  </si>
  <si>
    <t xml:space="preserve">    Derechos consulares</t>
  </si>
  <si>
    <t xml:space="preserve">    Derechos </t>
  </si>
  <si>
    <t xml:space="preserve">       Derechos de entrada</t>
  </si>
  <si>
    <t xml:space="preserve">       Derechos de nacionalización</t>
  </si>
  <si>
    <t xml:space="preserve">       Derechos de depósito</t>
  </si>
  <si>
    <t xml:space="preserve">       Almacenaje</t>
  </si>
  <si>
    <t xml:space="preserve">       Derechos de depósito y almacenaje</t>
  </si>
  <si>
    <t xml:space="preserve">       Producto de bodegas</t>
  </si>
  <si>
    <t xml:space="preserve">       Derechos de caminos</t>
  </si>
  <si>
    <t xml:space="preserve">       Derecho de guías</t>
  </si>
  <si>
    <t xml:space="preserve">       Derecho sobre equipaje</t>
  </si>
  <si>
    <t xml:space="preserve">       Derecho de calación</t>
  </si>
  <si>
    <t xml:space="preserve">       Derecho de sal</t>
  </si>
  <si>
    <t xml:space="preserve">       Internacion de sales</t>
  </si>
  <si>
    <t xml:space="preserve">       Derecho de moneda en oro</t>
  </si>
  <si>
    <t xml:space="preserve">       Derecho de tránsito</t>
  </si>
  <si>
    <t xml:space="preserve">       Derecho de pisos</t>
  </si>
  <si>
    <t xml:space="preserve">       Derecho presunto</t>
  </si>
  <si>
    <t xml:space="preserve">       Nacionalizacion de buques.</t>
  </si>
  <si>
    <t xml:space="preserve">       Custodia de buques.</t>
  </si>
  <si>
    <t xml:space="preserve">       Patentes de buques</t>
  </si>
  <si>
    <t xml:space="preserve">       Fletes de buques</t>
  </si>
  <si>
    <t xml:space="preserve">    Derechos de puerto</t>
  </si>
  <si>
    <t xml:space="preserve">         Derechos de lastre</t>
  </si>
  <si>
    <t xml:space="preserve">         Derechos de muelle</t>
  </si>
  <si>
    <t xml:space="preserve">         Derechos de tonelaje</t>
  </si>
  <si>
    <t xml:space="preserve">         Derechos de práctico y remolque</t>
  </si>
  <si>
    <t xml:space="preserve">         Derechos de faros</t>
  </si>
  <si>
    <t xml:space="preserve">         Derechos de sanidad</t>
  </si>
  <si>
    <t xml:space="preserve">         Derechos de puerto totales</t>
  </si>
  <si>
    <t xml:space="preserve">    Malecón</t>
  </si>
  <si>
    <t xml:space="preserve">    Aduanaje</t>
  </si>
  <si>
    <t xml:space="preserve">    Anclaje</t>
  </si>
  <si>
    <t xml:space="preserve">    Consumo</t>
  </si>
  <si>
    <t xml:space="preserve">    Impuesto provisional</t>
  </si>
  <si>
    <t xml:space="preserve">    Producto de edificios</t>
  </si>
  <si>
    <t xml:space="preserve">    Impuestos para hospitales militares sobre presas</t>
  </si>
  <si>
    <t xml:space="preserve">    2% para la conversión</t>
  </si>
  <si>
    <t xml:space="preserve">    2% para la destrucción de la langosta</t>
  </si>
  <si>
    <t xml:space="preserve">    Gravamen del 25%</t>
  </si>
  <si>
    <t xml:space="preserve">    San Lázaro</t>
  </si>
  <si>
    <t xml:space="preserve">    Entrada, anclaje y San Lázaro.</t>
  </si>
  <si>
    <t xml:space="preserve">    Otros ingresos de aduana</t>
  </si>
  <si>
    <t xml:space="preserve">      Ingresos varios en las aduanas</t>
  </si>
  <si>
    <t xml:space="preserve">      Diversos deudores</t>
  </si>
  <si>
    <t xml:space="preserve">      Hacienda en común</t>
  </si>
  <si>
    <t xml:space="preserve">      Productos aproximativos</t>
  </si>
  <si>
    <t xml:space="preserve">      Productos del año anterior cobrados en el presente</t>
  </si>
  <si>
    <t xml:space="preserve">    Exportación de mineral concentrado</t>
  </si>
  <si>
    <t xml:space="preserve">   Actividad económica interna</t>
  </si>
  <si>
    <t xml:space="preserve">    Alcabalas</t>
  </si>
  <si>
    <t xml:space="preserve">    Alcabala de fincas raices</t>
  </si>
  <si>
    <t xml:space="preserve">    Sisa</t>
  </si>
  <si>
    <t xml:space="preserve">    Patio de gallos</t>
  </si>
  <si>
    <t xml:space="preserve">    Guarapo y gallos</t>
  </si>
  <si>
    <t xml:space="preserve">    Impuesto de degüello de ganado menor y mayor</t>
  </si>
  <si>
    <t xml:space="preserve">    Quintos reales</t>
  </si>
  <si>
    <t xml:space="preserve">    Quintos de oro y plata</t>
  </si>
  <si>
    <t xml:space="preserve">    Escobilla</t>
  </si>
  <si>
    <t xml:space="preserve">    Protectoría</t>
  </si>
  <si>
    <t xml:space="preserve">    Inválidos</t>
  </si>
  <si>
    <t xml:space="preserve">    Pulperías</t>
  </si>
  <si>
    <t xml:space="preserve">    Composición de pulperías</t>
  </si>
  <si>
    <t xml:space="preserve">    Penas de cámara</t>
  </si>
  <si>
    <t xml:space="preserve">    Monte pio militar</t>
  </si>
  <si>
    <t xml:space="preserve">    Monte del ministerio</t>
  </si>
  <si>
    <t xml:space="preserve">    Tributos</t>
  </si>
  <si>
    <t xml:space="preserve">    Consoilidación</t>
  </si>
  <si>
    <t xml:space="preserve">    Aprovechamientos</t>
  </si>
  <si>
    <t xml:space="preserve">    Temporalidades</t>
  </si>
  <si>
    <t xml:space="preserve">    Camellón</t>
  </si>
  <si>
    <t xml:space="preserve">    Depósitos y temporalidades</t>
  </si>
  <si>
    <t xml:space="preserve">    Mandas forzosas</t>
  </si>
  <si>
    <t xml:space="preserve">    Hospitales sin destino</t>
  </si>
  <si>
    <t xml:space="preserve">    Lazaretos</t>
  </si>
  <si>
    <t xml:space="preserve">    Hospital de San Lázaro</t>
  </si>
  <si>
    <t xml:space="preserve">    Derechos de internación de efectos extranjeros</t>
  </si>
  <si>
    <t xml:space="preserve">    Derechos de titulos </t>
  </si>
  <si>
    <t xml:space="preserve">    Sello de patentes </t>
  </si>
  <si>
    <t xml:space="preserve">    Derechos de titulos y sello de patentes</t>
  </si>
  <si>
    <t xml:space="preserve">    Titulos</t>
  </si>
  <si>
    <t xml:space="preserve">    Patentes de privilegio</t>
  </si>
  <si>
    <t xml:space="preserve">    Canalización, matrícula y patentes</t>
  </si>
  <si>
    <t xml:space="preserve">    Derecho de pesca de caimanes</t>
  </si>
  <si>
    <t xml:space="preserve">    Premios y aprovechamientos</t>
  </si>
  <si>
    <t xml:space="preserve">    Legación romana</t>
  </si>
  <si>
    <t xml:space="preserve">    Efectos beneficiados</t>
  </si>
  <si>
    <t xml:space="preserve">    Derechos de carga sobre los efectos extranjeros que transitan por el Magdalena</t>
  </si>
  <si>
    <t xml:space="preserve">    Impuesto fluvial en el Magdalena</t>
  </si>
  <si>
    <t xml:space="preserve">    Derechos por los efectos que transiten por el Magdalena</t>
  </si>
  <si>
    <t xml:space="preserve">    Manumisión</t>
  </si>
  <si>
    <t xml:space="preserve">    Derecho de consumo</t>
  </si>
  <si>
    <t xml:space="preserve">    Tiendas de composición</t>
  </si>
  <si>
    <t xml:space="preserve">    Fondos del museo</t>
  </si>
  <si>
    <t xml:space="preserve">    Redención de censos</t>
  </si>
  <si>
    <t xml:space="preserve">    Censos, alquileres y premios</t>
  </si>
  <si>
    <t xml:space="preserve">    Caminos</t>
  </si>
  <si>
    <t xml:space="preserve">    Derechos para hospitales de leprosos</t>
  </si>
  <si>
    <t xml:space="preserve">    Caja de indígenas de Nemocón</t>
  </si>
  <si>
    <t xml:space="preserve">    Fabricación de cigarrillos</t>
  </si>
  <si>
    <t xml:space="preserve">    Fabricación de fósforos</t>
  </si>
  <si>
    <t xml:space="preserve">    10% de rentas municipales</t>
  </si>
  <si>
    <t xml:space="preserve">    Impuesto al consumo</t>
  </si>
  <si>
    <t xml:space="preserve">      De cigarrillos</t>
  </si>
  <si>
    <t xml:space="preserve">      De tabaco</t>
  </si>
  <si>
    <t xml:space="preserve">    Producto de cal</t>
  </si>
  <si>
    <t xml:space="preserve">Rentas estancadas e ingresos empresariales </t>
  </si>
  <si>
    <t xml:space="preserve">  Tabacos</t>
  </si>
  <si>
    <t xml:space="preserve">  Aguardientes</t>
  </si>
  <si>
    <t xml:space="preserve">  Salinas Ojo 1886</t>
  </si>
  <si>
    <t xml:space="preserve">    Producto de salinas</t>
  </si>
  <si>
    <t xml:space="preserve">    Arriendo de salinas</t>
  </si>
  <si>
    <t xml:space="preserve">  Producto de pólvora</t>
  </si>
  <si>
    <t xml:space="preserve">  Correos</t>
  </si>
  <si>
    <t xml:space="preserve">  Naipes</t>
  </si>
  <si>
    <t xml:space="preserve">  Azogue</t>
  </si>
  <si>
    <t xml:space="preserve"> Ferrocarriles</t>
  </si>
  <si>
    <t xml:space="preserve"> Telégrafos</t>
  </si>
  <si>
    <t>INGRESOS NO TRIBUTARIOS</t>
  </si>
  <si>
    <t>TASAS</t>
  </si>
  <si>
    <t xml:space="preserve">    Peaje, pasaje y pontazgo</t>
  </si>
  <si>
    <t xml:space="preserve">    Peaje nacional</t>
  </si>
  <si>
    <t xml:space="preserve">    Puente de Girardot</t>
  </si>
  <si>
    <t xml:space="preserve">    Fletes y pisos</t>
  </si>
  <si>
    <t xml:space="preserve">    Derechos de tránsito</t>
  </si>
  <si>
    <t>VENTA DE BIENES Y SERVICIOS</t>
  </si>
  <si>
    <t xml:space="preserve">    Bulas de cruzada y bulas de indulto cuadragesimal</t>
  </si>
  <si>
    <t xml:space="preserve">    Venduta</t>
  </si>
  <si>
    <t xml:space="preserve">    Ventas de efectos, utensilios de marina y buques</t>
  </si>
  <si>
    <t xml:space="preserve">    Hospitalidades y estancias en ellos</t>
  </si>
  <si>
    <t xml:space="preserve">    Alumbrado y vigilancia de Bogotá</t>
  </si>
  <si>
    <t xml:space="preserve">    Oficios vendibles y renunciables</t>
  </si>
  <si>
    <t>RENTAS DE LA PROPIEDAD</t>
  </si>
  <si>
    <t xml:space="preserve">    Producto de imprenta y venta de impresos</t>
  </si>
  <si>
    <t xml:space="preserve">    Arrendamientos</t>
  </si>
  <si>
    <t xml:space="preserve">    Arriendo de presidiarios</t>
  </si>
  <si>
    <t xml:space="preserve">    Producto de minas</t>
  </si>
  <si>
    <t xml:space="preserve">      Arrendamiento</t>
  </si>
  <si>
    <t xml:space="preserve">      Arrendamiento de las minas de Muzo y Coscuez</t>
  </si>
  <si>
    <t xml:space="preserve">      Arrendamiento de las minas de Santa Ana y La Manta, Supía y Marmato</t>
  </si>
  <si>
    <t xml:space="preserve">      Carbonera de San Jorge</t>
  </si>
  <si>
    <t xml:space="preserve">      Producto de minas</t>
  </si>
  <si>
    <t xml:space="preserve">    Producto de urao</t>
  </si>
  <si>
    <t xml:space="preserve">    Producto de platina</t>
  </si>
  <si>
    <t xml:space="preserve">    Producto de fincas del Estado</t>
  </si>
  <si>
    <t xml:space="preserve"> VENTAS DE TIERRAS Y DE ACTIVOS</t>
  </si>
  <si>
    <t xml:space="preserve">    Composición de tierras</t>
  </si>
  <si>
    <t xml:space="preserve">    Tierras baldías</t>
  </si>
  <si>
    <t xml:space="preserve">    Bienes nacionales</t>
  </si>
  <si>
    <t xml:space="preserve">    Bienes desamortizados</t>
  </si>
  <si>
    <t xml:space="preserve">    Ventas de bienes desamortizados</t>
  </si>
  <si>
    <t xml:space="preserve">    Ventas de efectos del Estado</t>
  </si>
  <si>
    <t xml:space="preserve">    Ventas de edificios del Estado</t>
  </si>
  <si>
    <t xml:space="preserve">    Bienes mostrencos</t>
  </si>
  <si>
    <t>MULTAS, SANCIONES PECUNIARIAS Y REMATES</t>
  </si>
  <si>
    <t xml:space="preserve">    Multas</t>
  </si>
  <si>
    <t xml:space="preserve">    Pena de retardación</t>
  </si>
  <si>
    <t xml:space="preserve">    Premios de demora</t>
  </si>
  <si>
    <t xml:space="preserve">    Comisos</t>
  </si>
  <si>
    <t xml:space="preserve">    1% de atraso de deudas</t>
  </si>
  <si>
    <t xml:space="preserve">    Secuestros y confiscaciones</t>
  </si>
  <si>
    <t xml:space="preserve">    Bienes embargados</t>
  </si>
  <si>
    <t xml:space="preserve">    Intereses de mora</t>
  </si>
  <si>
    <t xml:space="preserve">    Remate de mercancías</t>
  </si>
  <si>
    <t xml:space="preserve"> INGRESOS POR SEÑORAJE</t>
  </si>
  <si>
    <t xml:space="preserve">    Fundición y esnaye</t>
  </si>
  <si>
    <t xml:space="preserve">    Amonedación</t>
  </si>
  <si>
    <t xml:space="preserve">    Plata reacuñada</t>
  </si>
  <si>
    <t xml:space="preserve">   Utilidades del banco central</t>
  </si>
  <si>
    <t>OTROS INGRESOS NO TRIBUTARIOS</t>
  </si>
  <si>
    <t xml:space="preserve">    Rintegros al erario</t>
  </si>
  <si>
    <t xml:space="preserve">    Cúmulo de hacienda</t>
  </si>
  <si>
    <t xml:space="preserve">    Alcances de cuentas</t>
  </si>
  <si>
    <t xml:space="preserve">    Hacienda en común</t>
  </si>
  <si>
    <t xml:space="preserve">    Ramos ajejos</t>
  </si>
  <si>
    <t xml:space="preserve">    Ingresos por pagos de vigencias anteriores</t>
  </si>
  <si>
    <t xml:space="preserve">    Cobrado a la República del Perú</t>
  </si>
  <si>
    <t xml:space="preserve">    Existencia del año anterior en las tesorerías</t>
  </si>
  <si>
    <t xml:space="preserve">    Recaudo por las tesorerías de provincia</t>
  </si>
  <si>
    <t xml:space="preserve">    Existencia de la vigencia en las tesorerías</t>
  </si>
  <si>
    <t xml:space="preserve">    Otros ingresos</t>
  </si>
  <si>
    <t>INGRESOS TOTALES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</si>
  <si>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Informes de la Secretaria de Estado de Hacienda e Informes de la Secretaria de Estado del Tesoro</t>
    </r>
  </si>
  <si>
    <t>Pesos corrientes</t>
  </si>
  <si>
    <t xml:space="preserve"> DIRECTOS</t>
    <phoneticPr fontId="13" type="noConversion"/>
  </si>
  <si>
    <t xml:space="preserve">   Impuesto de renta</t>
  </si>
  <si>
    <t xml:space="preserve">     Impuesto de renta</t>
    <phoneticPr fontId="13" type="noConversion"/>
  </si>
  <si>
    <t xml:space="preserve">     Sanciones</t>
    <phoneticPr fontId="13" type="noConversion"/>
  </si>
  <si>
    <t xml:space="preserve">     Recargo sogre el impuesto de renta y complementarios</t>
    <phoneticPr fontId="13" type="noConversion"/>
  </si>
  <si>
    <t xml:space="preserve">   Sobre exceso de utilidades</t>
  </si>
  <si>
    <t xml:space="preserve">   Impuesto sobre la renta para la equidad CREE</t>
  </si>
  <si>
    <t xml:space="preserve">   Impuesto al patrimonio</t>
  </si>
  <si>
    <t xml:space="preserve">   Impuesto adicional de 4% para Acerías Paz del Río</t>
    <phoneticPr fontId="13" type="noConversion"/>
  </si>
  <si>
    <t xml:space="preserve">   Especial del 3% para fomento eléctrico y siderúrgico</t>
    <phoneticPr fontId="13" type="noConversion"/>
  </si>
  <si>
    <t xml:space="preserve">   Defensa Nacional</t>
  </si>
  <si>
    <t xml:space="preserve">  Para preservar la seguridad democrática</t>
  </si>
  <si>
    <t xml:space="preserve">   Catastro nacional</t>
    <phoneticPr fontId="13" type="noConversion"/>
  </si>
  <si>
    <t xml:space="preserve">   Papel sellado y timbre nacional</t>
    <phoneticPr fontId="13" type="noConversion"/>
  </si>
  <si>
    <t xml:space="preserve">   Masa global hereditaria</t>
    <phoneticPr fontId="13" type="noConversion"/>
  </si>
  <si>
    <t xml:space="preserve">        Masa global hereditaria</t>
  </si>
  <si>
    <t xml:space="preserve">        Asignaciones</t>
  </si>
  <si>
    <t xml:space="preserve">        Donaciones</t>
  </si>
  <si>
    <t xml:space="preserve">        Sucesiones y donaciones</t>
  </si>
  <si>
    <t xml:space="preserve">       20% de recargo sobre el valor de liquidación del impuesto de asignaciones y donaciones</t>
    <phoneticPr fontId="13" type="noConversion"/>
  </si>
  <si>
    <t xml:space="preserve">   Especial de 6% para Vivienda</t>
    <phoneticPr fontId="13" type="noConversion"/>
  </si>
  <si>
    <t xml:space="preserve">   Impuesto sobre ausentismo</t>
    <phoneticPr fontId="13" type="noConversion"/>
  </si>
  <si>
    <t xml:space="preserve">   Impuesto del 2% sobre premios de loterías</t>
  </si>
  <si>
    <t xml:space="preserve">   Aumento del 10% sobre el impuesto de premios y loterías</t>
    <phoneticPr fontId="13" type="noConversion"/>
  </si>
  <si>
    <t xml:space="preserve">   Primas de seguros</t>
  </si>
  <si>
    <t xml:space="preserve">   Impuesto de minas</t>
  </si>
  <si>
    <t xml:space="preserve">   Impuesto ganadero</t>
  </si>
  <si>
    <t xml:space="preserve">   Utilidades 15% de compra de oro y giros</t>
  </si>
  <si>
    <t xml:space="preserve">   Soltería</t>
  </si>
  <si>
    <t xml:space="preserve">   Impuesto sobre aparatos telefónicos</t>
    <phoneticPr fontId="13" type="noConversion"/>
  </si>
  <si>
    <t xml:space="preserve">   Contribución bancaria</t>
    <phoneticPr fontId="13" type="noConversion"/>
  </si>
  <si>
    <t xml:space="preserve">   Gravamen a los movimientos financieros</t>
    <phoneticPr fontId="13" type="noConversion"/>
  </si>
  <si>
    <t xml:space="preserve">   Otros impuesto directos</t>
    <phoneticPr fontId="13" type="noConversion"/>
  </si>
  <si>
    <t xml:space="preserve">   Actividad económica externa</t>
    <phoneticPr fontId="13" type="noConversion"/>
  </si>
  <si>
    <t xml:space="preserve">   Aduanas</t>
    <phoneticPr fontId="13" type="noConversion"/>
  </si>
  <si>
    <t xml:space="preserve">    Aduanas</t>
  </si>
  <si>
    <t xml:space="preserve">    2% para la conversión</t>
    <phoneticPr fontId="13" type="noConversion"/>
  </si>
  <si>
    <t xml:space="preserve">    Derechos </t>
    <phoneticPr fontId="13" type="noConversion"/>
  </si>
  <si>
    <t xml:space="preserve">       Almacenaje o bodegaje</t>
    <phoneticPr fontId="13" type="noConversion"/>
  </si>
  <si>
    <t xml:space="preserve">       Otros derechos de aduana</t>
    <phoneticPr fontId="13" type="noConversion"/>
  </si>
  <si>
    <t xml:space="preserve">    Derechos de puerto</t>
    <phoneticPr fontId="13" type="noConversion"/>
  </si>
  <si>
    <t xml:space="preserve">         Derechos de tonelaje o de embarque</t>
    <phoneticPr fontId="13" type="noConversion"/>
  </si>
  <si>
    <t xml:space="preserve">         Derechos de sanidad</t>
    <phoneticPr fontId="13" type="noConversion"/>
  </si>
  <si>
    <t xml:space="preserve">         Derechos totales</t>
    <phoneticPr fontId="13" type="noConversion"/>
  </si>
  <si>
    <t xml:space="preserve">    Impuestos del 1% sobre el valor de facturas consulares y sobre el despacho de naves y aviones</t>
    <phoneticPr fontId="13" type="noConversion"/>
  </si>
  <si>
    <t xml:space="preserve">    Ventas de facturas consulares</t>
    <phoneticPr fontId="13" type="noConversion"/>
  </si>
  <si>
    <t xml:space="preserve">    Exportación de banano</t>
  </si>
  <si>
    <t xml:space="preserve">    $0,01 por kilo de piel exportada de ganado vacuno</t>
    <phoneticPr fontId="13" type="noConversion"/>
  </si>
  <si>
    <t xml:space="preserve">    Exportación de platitno en el Chocó</t>
    <phoneticPr fontId="13" type="noConversion"/>
  </si>
  <si>
    <t xml:space="preserve">    Exportaciones totales</t>
    <phoneticPr fontId="13" type="noConversion"/>
  </si>
  <si>
    <t xml:space="preserve">    Exportacion de café</t>
  </si>
  <si>
    <t xml:space="preserve">    Registro de contratos para exportación de café</t>
    <phoneticPr fontId="13" type="noConversion"/>
  </si>
  <si>
    <t xml:space="preserve">    5% para el Fondo Especial de caminos</t>
    <phoneticPr fontId="13" type="noConversion"/>
  </si>
  <si>
    <t xml:space="preserve">    1,5% a las importaciones</t>
    <phoneticPr fontId="13" type="noConversion"/>
  </si>
  <si>
    <t xml:space="preserve">    Importación de cigarrillos</t>
    <phoneticPr fontId="13" type="noConversion"/>
  </si>
  <si>
    <t xml:space="preserve">    IVA sobre bienes importados</t>
  </si>
  <si>
    <t xml:space="preserve">    CIF a las importaciones</t>
  </si>
  <si>
    <t xml:space="preserve">    Sobretasa a las importaciones (2)</t>
  </si>
  <si>
    <t xml:space="preserve">    Giros al exterior</t>
  </si>
  <si>
    <t xml:space="preserve">    10% adicional de giro al exterior</t>
    <phoneticPr fontId="13" type="noConversion"/>
  </si>
  <si>
    <t xml:space="preserve">   $0,05 por dólar sobre giros al exterior</t>
    <phoneticPr fontId="13" type="noConversion"/>
  </si>
  <si>
    <t xml:space="preserve">    Impuesto de remesas (4)</t>
  </si>
  <si>
    <t xml:space="preserve">    Impuesto del 5% a los pasajes internacionales</t>
    <phoneticPr fontId="13" type="noConversion"/>
  </si>
  <si>
    <t xml:space="preserve">   Monopolio cambiario</t>
    <phoneticPr fontId="13" type="noConversion"/>
  </si>
  <si>
    <t xml:space="preserve">       Diferencial cambiario</t>
    <phoneticPr fontId="13" type="noConversion"/>
  </si>
  <si>
    <t xml:space="preserve">       Utilidad operaciones de cambio</t>
    <phoneticPr fontId="13" type="noConversion"/>
  </si>
  <si>
    <t xml:space="preserve">      Total canalización, matrícula y patentes</t>
  </si>
  <si>
    <t xml:space="preserve">      Canalización o derechos fluviales</t>
    <phoneticPr fontId="13" type="noConversion"/>
  </si>
  <si>
    <t xml:space="preserve">    Derecho de pesca de caimanes</t>
    <phoneticPr fontId="13" type="noConversion"/>
  </si>
  <si>
    <t xml:space="preserve">    Premios y aprovechamientos</t>
    <phoneticPr fontId="13" type="noConversion"/>
  </si>
  <si>
    <t xml:space="preserve">    Pesca marítima (perlas)</t>
    <phoneticPr fontId="13" type="noConversion"/>
  </si>
  <si>
    <t xml:space="preserve">    Para fondo escolar nacional o endoso o cesión de acciones de compañías anónimas</t>
    <phoneticPr fontId="13" type="noConversion"/>
  </si>
  <si>
    <t xml:space="preserve">       De cigarrillos</t>
    <phoneticPr fontId="13" type="noConversion"/>
  </si>
  <si>
    <t xml:space="preserve">       De tabaco</t>
    <phoneticPr fontId="13" type="noConversion"/>
  </si>
  <si>
    <t xml:space="preserve">       De llantas</t>
    <phoneticPr fontId="13" type="noConversion"/>
  </si>
  <si>
    <t xml:space="preserve">       De fósforos y naipes</t>
    <phoneticPr fontId="13" type="noConversion"/>
  </si>
  <si>
    <t xml:space="preserve">       De gasolina y ACPM</t>
  </si>
  <si>
    <t xml:space="preserve">       De grasas y lubricantes</t>
    <phoneticPr fontId="13" type="noConversion"/>
  </si>
  <si>
    <t xml:space="preserve">       De bebidas gaseosas</t>
    <phoneticPr fontId="13" type="noConversion"/>
  </si>
  <si>
    <t xml:space="preserve">       De encendedores</t>
    <phoneticPr fontId="13" type="noConversion"/>
  </si>
  <si>
    <t xml:space="preserve">       Consumo total</t>
    <phoneticPr fontId="13" type="noConversion"/>
  </si>
  <si>
    <t xml:space="preserve">    Rentas de la Intendencias Nacionales</t>
    <phoneticPr fontId="13" type="noConversion"/>
  </si>
  <si>
    <t xml:space="preserve">    Rentas de la Comisarías Especiales</t>
    <phoneticPr fontId="13" type="noConversion"/>
  </si>
  <si>
    <t xml:space="preserve">    Loterías y billetes de rifas</t>
    <phoneticPr fontId="13" type="noConversion"/>
  </si>
  <si>
    <t xml:space="preserve">    Espectáculos públicos y billetes de apuestas</t>
  </si>
  <si>
    <t xml:space="preserve">    Impuesto pro-turismo nacional del 5% a tarifas hoteleras, pasajes internacionales y otros</t>
  </si>
  <si>
    <t xml:space="preserve">    Al turismo</t>
  </si>
  <si>
    <t xml:space="preserve">    Impuesto sobre clasificación de películas cinematográficas</t>
  </si>
  <si>
    <t xml:space="preserve">    Concurso hípico del 5 y 6</t>
    <phoneticPr fontId="13" type="noConversion"/>
  </si>
  <si>
    <t xml:space="preserve">    Concurso del Totogol</t>
    <phoneticPr fontId="13" type="noConversion"/>
  </si>
  <si>
    <t xml:space="preserve">    Impuesto sobre pasajes</t>
  </si>
  <si>
    <t xml:space="preserve">    Peajes nacionales</t>
  </si>
  <si>
    <t xml:space="preserve">    Sanidad para lazaretos</t>
  </si>
  <si>
    <t xml:space="preserve">    Fomento de materias primas</t>
    <phoneticPr fontId="13" type="noConversion"/>
  </si>
  <si>
    <t xml:space="preserve">    Control de cambios</t>
  </si>
  <si>
    <t xml:space="preserve">    Impuesto nacional de registro</t>
  </si>
  <si>
    <t xml:space="preserve">    Impuesto a las ventas</t>
  </si>
  <si>
    <t xml:space="preserve">    IVA interno</t>
  </si>
  <si>
    <t xml:space="preserve">    Impuesto de 35% licores de producción y consumo nacional.</t>
  </si>
  <si>
    <t xml:space="preserve">    $0,10 por kilo de piel de ganado vacuno que entre a las tenerías con capital mayor de $50.000</t>
    <phoneticPr fontId="13" type="noConversion"/>
  </si>
  <si>
    <t xml:space="preserve">    $0,05 por kilo de fibra de algodón que consuman las empresas textiles</t>
    <phoneticPr fontId="13" type="noConversion"/>
  </si>
  <si>
    <t xml:space="preserve">    Producción de oro físico</t>
    <phoneticPr fontId="13" type="noConversion"/>
  </si>
  <si>
    <t xml:space="preserve">   Oro y plata</t>
  </si>
  <si>
    <t xml:space="preserve">    Impuesto de 10% en dólares sobre operaciones de canje de certificados por renglones diferentes de certificaciones</t>
    <phoneticPr fontId="13" type="noConversion"/>
  </si>
  <si>
    <t xml:space="preserve">    Renglones del Banco de la República por depósitos constituídos para el pago de a deuda externa comercial 15%</t>
    <phoneticPr fontId="13" type="noConversion"/>
  </si>
  <si>
    <t xml:space="preserve">    Contratos de Estabilidad tributaria</t>
  </si>
  <si>
    <t xml:space="preserve">    Rentas de vigencias anteriores</t>
  </si>
  <si>
    <t xml:space="preserve">    Timbre nacional y salidas al exterior</t>
  </si>
  <si>
    <t xml:space="preserve">    Otros</t>
  </si>
  <si>
    <t>TASAS</t>
    <phoneticPr fontId="13" type="noConversion"/>
  </si>
  <si>
    <t xml:space="preserve">  Cánones superficiarios en petróleos</t>
    <phoneticPr fontId="13" type="noConversion"/>
  </si>
  <si>
    <t xml:space="preserve">  Peaje nacional</t>
    <phoneticPr fontId="13" type="noConversion"/>
  </si>
  <si>
    <t xml:space="preserve">  Sobretasa postal y telgráfica</t>
    <phoneticPr fontId="13" type="noConversion"/>
  </si>
  <si>
    <t xml:space="preserve">    Fletes y pisos</t>
    <phoneticPr fontId="13" type="noConversion"/>
  </si>
  <si>
    <t xml:space="preserve">    Registros de patentes y marcas</t>
    <phoneticPr fontId="13" type="noConversion"/>
  </si>
  <si>
    <t xml:space="preserve">  Catastro de la propiedad raíz-Instituto Geográfico y Militar</t>
    <phoneticPr fontId="13" type="noConversion"/>
  </si>
  <si>
    <t xml:space="preserve">  Reexpedición de cedula de ciudadanía</t>
    <phoneticPr fontId="13" type="noConversion"/>
  </si>
  <si>
    <t xml:space="preserve">  Cédulas de extranjeros</t>
    <phoneticPr fontId="13" type="noConversion"/>
  </si>
  <si>
    <t xml:space="preserve">  Costas en juicio</t>
    <phoneticPr fontId="13" type="noConversion"/>
  </si>
  <si>
    <t xml:space="preserve">  Cuota de compensación militar</t>
    <phoneticPr fontId="13" type="noConversion"/>
  </si>
  <si>
    <t>Producto del Instituto Electrónico de Idiomas</t>
    <phoneticPr fontId="13" type="noConversion"/>
  </si>
  <si>
    <t>Actividades Orquesta Sinfónica</t>
    <phoneticPr fontId="13" type="noConversion"/>
  </si>
  <si>
    <t xml:space="preserve"> Departamento Administrativo de Seguridad</t>
    <phoneticPr fontId="13" type="noConversion"/>
  </si>
  <si>
    <t xml:space="preserve"> Otras</t>
  </si>
  <si>
    <t>VENTA DE BIENES Y SERVICIOS</t>
    <phoneticPr fontId="13" type="noConversion"/>
  </si>
  <si>
    <t xml:space="preserve">  Transporte fluvial y servicio de transbordo</t>
    <phoneticPr fontId="13" type="noConversion"/>
  </si>
  <si>
    <t xml:space="preserve">  Servicios de puertos fluviales</t>
    <phoneticPr fontId="13" type="noConversion"/>
  </si>
  <si>
    <t xml:space="preserve">  Ferrocarriles</t>
    <phoneticPr fontId="13" type="noConversion"/>
  </si>
  <si>
    <t xml:space="preserve">  Ferrocarril de Girardot</t>
    <phoneticPr fontId="13" type="noConversion"/>
  </si>
  <si>
    <t xml:space="preserve">  Ferrocarril y cables total</t>
    <phoneticPr fontId="13" type="noConversion"/>
  </si>
  <si>
    <t xml:space="preserve">  Tranportes marítimos</t>
    <phoneticPr fontId="13" type="noConversion"/>
  </si>
  <si>
    <t xml:space="preserve">  Tranportes aéreos</t>
    <phoneticPr fontId="13" type="noConversion"/>
  </si>
  <si>
    <t xml:space="preserve">  Transportes totales</t>
    <phoneticPr fontId="13" type="noConversion"/>
  </si>
  <si>
    <t xml:space="preserve">  Telégrafos, cables, radiodifusoras particulares etc. (eléctricos y radiales)</t>
    <phoneticPr fontId="13" type="noConversion"/>
  </si>
  <si>
    <t xml:space="preserve">  Correos</t>
    <phoneticPr fontId="13" type="noConversion"/>
  </si>
  <si>
    <t xml:space="preserve">  Servicio telefónico</t>
    <phoneticPr fontId="13" type="noConversion"/>
  </si>
  <si>
    <t xml:space="preserve">  Laboratorio Nacional de Sanidad Samper y Martinez</t>
    <phoneticPr fontId="13" type="noConversion"/>
  </si>
  <si>
    <t xml:space="preserve">  Laboratorios agrícolas e industriales</t>
    <phoneticPr fontId="13" type="noConversion"/>
  </si>
  <si>
    <t xml:space="preserve">  Laboratorios total</t>
    <phoneticPr fontId="13" type="noConversion"/>
  </si>
  <si>
    <t xml:space="preserve">  Instituto Nacional de Rádium</t>
    <phoneticPr fontId="13" type="noConversion"/>
  </si>
  <si>
    <t xml:space="preserve">  Instituto de Cancerología</t>
    <phoneticPr fontId="13" type="noConversion"/>
  </si>
  <si>
    <t xml:space="preserve">  Imprenta Nacional, litografías y publicaciones</t>
    <phoneticPr fontId="13" type="noConversion"/>
  </si>
  <si>
    <t xml:space="preserve">  Venta de formularios y de facturas consulares</t>
    <phoneticPr fontId="13" type="noConversion"/>
  </si>
  <si>
    <t xml:space="preserve">    Otros bienes y servicios</t>
    <phoneticPr fontId="13" type="noConversion"/>
  </si>
  <si>
    <t xml:space="preserve"> VENTAS DE TIERRAS Y DE ACTIVOS</t>
    <phoneticPr fontId="13" type="noConversion"/>
  </si>
  <si>
    <t xml:space="preserve">  Indemnización de los Estado Unidos por la separación de Panamá</t>
    <phoneticPr fontId="13" type="noConversion"/>
  </si>
  <si>
    <t xml:space="preserve">  Venta de inmuebles</t>
    <phoneticPr fontId="13" type="noConversion"/>
  </si>
  <si>
    <t xml:space="preserve">  Venta de muebles</t>
    <phoneticPr fontId="13" type="noConversion"/>
  </si>
  <si>
    <t xml:space="preserve">  Ventas de estupefacientes</t>
    <phoneticPr fontId="13" type="noConversion"/>
  </si>
  <si>
    <t xml:space="preserve">  Otras ventas</t>
    <phoneticPr fontId="13" type="noConversion"/>
  </si>
  <si>
    <t xml:space="preserve">    Ventas de efectos del Estado</t>
    <phoneticPr fontId="13" type="noConversion"/>
  </si>
  <si>
    <t xml:space="preserve">    Ventas de activos del Estado</t>
  </si>
  <si>
    <t xml:space="preserve">    Ventas de edificios del Estado</t>
    <phoneticPr fontId="13" type="noConversion"/>
  </si>
  <si>
    <t xml:space="preserve">    Bienes mostrencos</t>
    <phoneticPr fontId="13" type="noConversion"/>
  </si>
  <si>
    <t>Enajenación de activos (privatizaciones)</t>
    <phoneticPr fontId="13" type="noConversion"/>
  </si>
  <si>
    <t xml:space="preserve">Excedentes financieros y utilidades de entidades </t>
  </si>
  <si>
    <t>Concesión Fondo de Comunicaciones</t>
  </si>
  <si>
    <t>Concesión de Sociedades Portuarias</t>
  </si>
  <si>
    <t>Concesión sistema personalizado de comunicaciones</t>
  </si>
  <si>
    <t>MULTAS, SANCIONES PECUNIARIAS Y REMATES</t>
    <phoneticPr fontId="13" type="noConversion"/>
  </si>
  <si>
    <t xml:space="preserve">    Multas</t>
    <phoneticPr fontId="13" type="noConversion"/>
  </si>
  <si>
    <t xml:space="preserve">    Sanciones</t>
    <phoneticPr fontId="13" type="noConversion"/>
  </si>
  <si>
    <t xml:space="preserve">    Pena de retardación</t>
    <phoneticPr fontId="13" type="noConversion"/>
  </si>
  <si>
    <t xml:space="preserve">    1% de atraso de deudas</t>
    <phoneticPr fontId="13" type="noConversion"/>
  </si>
  <si>
    <t xml:space="preserve">    Secuestros y confiscaciones</t>
    <phoneticPr fontId="13" type="noConversion"/>
  </si>
  <si>
    <t xml:space="preserve">    Comisos</t>
    <phoneticPr fontId="13" type="noConversion"/>
  </si>
  <si>
    <t xml:space="preserve">    Bienes embargados</t>
    <phoneticPr fontId="13" type="noConversion"/>
  </si>
  <si>
    <t xml:space="preserve">    Premios de demora</t>
    <phoneticPr fontId="13" type="noConversion"/>
  </si>
  <si>
    <t xml:space="preserve">    Intereses de mora</t>
    <phoneticPr fontId="13" type="noConversion"/>
  </si>
  <si>
    <t xml:space="preserve">    Remate de mercancías decomisadas</t>
    <phoneticPr fontId="13" type="noConversion"/>
  </si>
  <si>
    <t>CONTRIBUCIONES</t>
    <phoneticPr fontId="13" type="noConversion"/>
  </si>
  <si>
    <t>Contribución por valorización, desecación e irrigación</t>
    <phoneticPr fontId="13" type="noConversion"/>
  </si>
  <si>
    <t>Tasa de valorización en obras de la autopista sobre la Avenida Caracas y el Paseo de los Libertadores</t>
    <phoneticPr fontId="13" type="noConversion"/>
  </si>
  <si>
    <t>Contribuciones voluntarias y departamentales, donaciones de joyas para defensa nacional</t>
    <phoneticPr fontId="13" type="noConversion"/>
  </si>
  <si>
    <t>Otras contribuciones</t>
    <phoneticPr fontId="13" type="noConversion"/>
  </si>
  <si>
    <t>PARTICIPACIONES</t>
    <phoneticPr fontId="13" type="noConversion"/>
  </si>
  <si>
    <t xml:space="preserve"> Participaciones en minas en explotación</t>
    <phoneticPr fontId="13" type="noConversion"/>
  </si>
  <si>
    <t xml:space="preserve"> Participaciones en explotación de minas y cánones superficiarios</t>
    <phoneticPr fontId="13" type="noConversion"/>
  </si>
  <si>
    <t xml:space="preserve"> Participaciones en explotaciones petrólíferas y minas</t>
    <phoneticPr fontId="13" type="noConversion"/>
  </si>
  <si>
    <t xml:space="preserve"> Participación en petróleo</t>
    <phoneticPr fontId="13" type="noConversion"/>
  </si>
  <si>
    <t xml:space="preserve"> Participaciones en transporte en oleoductos</t>
    <phoneticPr fontId="13" type="noConversion"/>
  </si>
  <si>
    <t>Participación en la empresa nacional de radio, en All Amerian Cables y otras</t>
    <phoneticPr fontId="13" type="noConversion"/>
  </si>
  <si>
    <t>Participación explotación de caucho</t>
    <phoneticPr fontId="13" type="noConversion"/>
  </si>
  <si>
    <t>Participaciones en el impuesto predial</t>
    <phoneticPr fontId="13" type="noConversion"/>
  </si>
  <si>
    <t xml:space="preserve"> Otras participaciones</t>
    <phoneticPr fontId="13" type="noConversion"/>
  </si>
  <si>
    <t>INGRESOS  DE LA PROPIEDAD</t>
    <phoneticPr fontId="13" type="noConversion"/>
  </si>
  <si>
    <t>Producto de imprenta y venta de impresos</t>
  </si>
  <si>
    <t>Arrendamiento de bosques nacionales</t>
    <phoneticPr fontId="13" type="noConversion"/>
  </si>
  <si>
    <t>Rentas contractuales</t>
    <phoneticPr fontId="13" type="noConversion"/>
  </si>
  <si>
    <t>Producto de minas</t>
  </si>
  <si>
    <t xml:space="preserve">  Arrendamiento</t>
  </si>
  <si>
    <t xml:space="preserve">  Arrendamiento de las minas de Muzo y Coscuez</t>
  </si>
  <si>
    <t xml:space="preserve">  Arrendamiento de las minas de Santa Ana y La Manta</t>
    <phoneticPr fontId="13" type="noConversion"/>
  </si>
  <si>
    <t xml:space="preserve">  Arrendamiento de las minas de Supía y Marmato</t>
    <phoneticPr fontId="13" type="noConversion"/>
  </si>
  <si>
    <t xml:space="preserve">  Producto de minas</t>
  </si>
  <si>
    <t xml:space="preserve">Rentas estancadas e ingresos empresariales </t>
    <phoneticPr fontId="13" type="noConversion"/>
  </si>
  <si>
    <t xml:space="preserve">  Salinas</t>
    <phoneticPr fontId="13" type="noConversion"/>
  </si>
  <si>
    <t xml:space="preserve">    Terrestres</t>
    <phoneticPr fontId="13" type="noConversion"/>
  </si>
  <si>
    <t xml:space="preserve">    Marítimas</t>
    <phoneticPr fontId="13" type="noConversion"/>
  </si>
  <si>
    <t xml:space="preserve">    Totales</t>
    <phoneticPr fontId="13" type="noConversion"/>
  </si>
  <si>
    <t xml:space="preserve">  Producto de pólvora</t>
    <phoneticPr fontId="13" type="noConversion"/>
  </si>
  <si>
    <t xml:space="preserve">  Azogue</t>
    <phoneticPr fontId="13" type="noConversion"/>
  </si>
  <si>
    <t xml:space="preserve">Ingresos empresariales </t>
    <phoneticPr fontId="13" type="noConversion"/>
  </si>
  <si>
    <t xml:space="preserve">  Ecopetrol</t>
    <phoneticPr fontId="13" type="noConversion"/>
  </si>
  <si>
    <t xml:space="preserve">  Producto de la planta Colombiana de Soda de Betania</t>
    <phoneticPr fontId="13" type="noConversion"/>
  </si>
  <si>
    <t xml:space="preserve">  Telecom</t>
    <phoneticPr fontId="13" type="noConversion"/>
  </si>
  <si>
    <t xml:space="preserve">  Abastos</t>
    <phoneticPr fontId="13" type="noConversion"/>
  </si>
  <si>
    <t xml:space="preserve">  Televisora Nacional</t>
    <phoneticPr fontId="13" type="noConversion"/>
  </si>
  <si>
    <t xml:space="preserve">  Otros ingresos empresariales</t>
    <phoneticPr fontId="13" type="noConversion"/>
  </si>
  <si>
    <t>Concesiones</t>
    <phoneticPr fontId="13" type="noConversion"/>
  </si>
  <si>
    <t xml:space="preserve">  Concesión de Sociedades Portuarias</t>
    <phoneticPr fontId="13" type="noConversion"/>
  </si>
  <si>
    <t xml:space="preserve">  Concesión Sistema Personalizado de Comunicaciones</t>
    <phoneticPr fontId="13" type="noConversion"/>
  </si>
  <si>
    <t xml:space="preserve">  Concesión de salinas</t>
    <phoneticPr fontId="13" type="noConversion"/>
  </si>
  <si>
    <t>Arrendamientos</t>
    <phoneticPr fontId="13" type="noConversion"/>
  </si>
  <si>
    <t>Producto de otros bienes nacionales</t>
    <phoneticPr fontId="13" type="noConversion"/>
  </si>
  <si>
    <t>RENDIMIENTOS FINANCIEROS</t>
    <phoneticPr fontId="13" type="noConversion"/>
  </si>
  <si>
    <t xml:space="preserve">  Intereses de indemnización americana</t>
    <phoneticPr fontId="13" type="noConversion"/>
  </si>
  <si>
    <t xml:space="preserve">  Intereses, cambio de moneda y descuentos, dividendos</t>
    <phoneticPr fontId="13" type="noConversion"/>
  </si>
  <si>
    <t xml:space="preserve">  Rendimientos financieros y cambiarios</t>
    <phoneticPr fontId="13" type="noConversion"/>
  </si>
  <si>
    <t xml:space="preserve"> INGRESOS POR SEÑORAJE</t>
    <phoneticPr fontId="13" type="noConversion"/>
  </si>
  <si>
    <t xml:space="preserve">    Junta de Conversión y Vigilancia</t>
    <phoneticPr fontId="13" type="noConversion"/>
  </si>
  <si>
    <t xml:space="preserve">    Acuñación</t>
    <phoneticPr fontId="13" type="noConversion"/>
  </si>
  <si>
    <t xml:space="preserve">    Emisión de moneda en niquel</t>
    <phoneticPr fontId="13" type="noConversion"/>
  </si>
  <si>
    <t xml:space="preserve">   Utilidades del banco central</t>
    <phoneticPr fontId="13" type="noConversion"/>
  </si>
  <si>
    <t>INGRESOS POR ACTIVIDAD CAMBIARIA</t>
    <phoneticPr fontId="13" type="noConversion"/>
  </si>
  <si>
    <t xml:space="preserve"> Utilidades del fondo de estabilización</t>
    <phoneticPr fontId="13" type="noConversion"/>
  </si>
  <si>
    <t xml:space="preserve"> Cuenta Especial de Cambios</t>
    <phoneticPr fontId="13" type="noConversion"/>
  </si>
  <si>
    <t xml:space="preserve">    Donación de indígenas de la Guajira</t>
    <phoneticPr fontId="13" type="noConversion"/>
  </si>
  <si>
    <t xml:space="preserve">    Ingreos extraordinarios</t>
    <phoneticPr fontId="13" type="noConversion"/>
  </si>
  <si>
    <t xml:space="preserve">    Licencias farmacéuticas</t>
    <phoneticPr fontId="13" type="noConversion"/>
  </si>
  <si>
    <t xml:space="preserve">    Responsabilidades postales</t>
    <phoneticPr fontId="13" type="noConversion"/>
  </si>
  <si>
    <t xml:space="preserve">    Ejecuciones fiscales</t>
    <phoneticPr fontId="13" type="noConversion"/>
  </si>
  <si>
    <t xml:space="preserve">    Rentas ocasionales</t>
    <phoneticPr fontId="13" type="noConversion"/>
  </si>
  <si>
    <t xml:space="preserve">    Aportes</t>
    <phoneticPr fontId="13" type="noConversion"/>
  </si>
  <si>
    <t xml:space="preserve">   Tasas, multas  y otros</t>
    <phoneticPr fontId="13" type="noConversion"/>
  </si>
  <si>
    <t xml:space="preserve">   Transferencias intergubernamentales</t>
    <phoneticPr fontId="13" type="noConversion"/>
  </si>
  <si>
    <t xml:space="preserve">   Transferencias del sector privado</t>
    <phoneticPr fontId="13" type="noConversion"/>
  </si>
  <si>
    <t xml:space="preserve">    Recuperación de cartera</t>
  </si>
  <si>
    <t xml:space="preserve">   Rentas de vigencias anteriores</t>
    <phoneticPr fontId="13" type="noConversion"/>
  </si>
  <si>
    <t xml:space="preserve">    Donación externas</t>
  </si>
  <si>
    <t xml:space="preserve">    Donación internas</t>
  </si>
  <si>
    <t xml:space="preserve">    Otros ingresos</t>
    <phoneticPr fontId="13" type="noConversion"/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</si>
  <si>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Informes de la Secretaria de Estado de Hacienda,  Informes de la Secretaria de Estado del Tesoro,Informe del Ministro de Hacienda al Congreso, Estadísticas presupuestales y de tesorería del MHCP, Estadísticas de la DIAN, Informe Financiero Anual de la CGR y La Situación de las Finanzas del Estado de la CGR</t>
    </r>
  </si>
  <si>
    <t>SALDO DE LA DEUDA PÚBLICA DEL GOBIERNO NACIONAL CENTRAL</t>
  </si>
  <si>
    <t>Millones de pesos corrientes</t>
  </si>
  <si>
    <t>Externa</t>
  </si>
  <si>
    <t>Interna</t>
  </si>
  <si>
    <t>Total</t>
  </si>
  <si>
    <t>Participación</t>
  </si>
  <si>
    <r>
      <rPr>
        <b/>
        <sz val="12"/>
        <color theme="1"/>
        <rFont val="Calibri"/>
        <family val="2"/>
        <scheme val="minor"/>
      </rPr>
      <t>Fuentes:</t>
    </r>
    <r>
      <rPr>
        <b/>
        <sz val="12"/>
        <rFont val="Calibri"/>
      </rPr>
      <t xml:space="preserve"> </t>
    </r>
    <r>
      <rPr>
        <sz val="12"/>
        <rFont val="Calibri"/>
        <family val="2"/>
      </rPr>
      <t xml:space="preserve">Infomes Financieros yAnuales del Contralor General de la República. </t>
    </r>
  </si>
  <si>
    <t>GOBIERNO NACIONAL CENTRAL</t>
  </si>
  <si>
    <t>EJECUCIÓN PRESUPUESTAL DE GASTO</t>
  </si>
  <si>
    <t>Millones de pesos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</si>
  <si>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Informes de la Secretaria de Estado de Hacienda,  Informes de la Secretaria de Estado del Tesoro,Informe del Ministro de Hacienda al Congreso, </t>
    </r>
  </si>
  <si>
    <t xml:space="preserve">                 Informe Financiero Anual de la CGR y La Situación de las Finanzas del Estado de la CGR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</si>
</sst>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64" formatCode="_(* #,##0.00_);_(* \(#,##0.00\);_(* &quot;-&quot;??_);_(@_)"/>
    <numFmt numFmtId="165" formatCode="_ &quot;$&quot;\ * #,##0.00_ ;_ &quot;$&quot;\ * \-#,##0.00_ ;_ &quot;$&quot;\ * &quot;-&quot;??_ ;_ @_ "/>
    <numFmt numFmtId="166" formatCode="_-* #,##0.0_-;\-* #,##0.0_-;_-* &quot;-&quot;_-;_-@_-"/>
    <numFmt numFmtId="167" formatCode="0.0%"/>
    <numFmt numFmtId="168" formatCode="_-* #,##0.0_-;\-* #,##0.0_-;_-* &quot;-&quot;?_-;_-@_-"/>
  </numFmts>
  <fonts count="2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</font>
    <font>
      <b/>
      <sz val="10"/>
      <color theme="0"/>
      <name val="Verdana"/>
    </font>
    <font>
      <b/>
      <sz val="10"/>
      <color rgb="FF0B3CFF"/>
      <name val="Verdana"/>
    </font>
    <font>
      <b/>
      <sz val="10"/>
      <color theme="3" tint="0.39997558519241921"/>
      <name val="Verdana"/>
    </font>
    <font>
      <sz val="10"/>
      <color rgb="FFFF0000"/>
      <name val="Verdana"/>
    </font>
    <font>
      <b/>
      <sz val="10"/>
      <color rgb="FFFF0000"/>
      <name val="Verdana"/>
    </font>
    <font>
      <sz val="11"/>
      <color theme="1"/>
      <name val="Calibri"/>
      <family val="2"/>
      <scheme val="minor"/>
    </font>
    <font>
      <sz val="10"/>
      <name val="Arial"/>
    </font>
    <font>
      <sz val="11"/>
      <color indexed="8"/>
      <name val="Calibri"/>
      <family val="2"/>
    </font>
    <font>
      <b/>
      <sz val="10"/>
      <name val="Verdana"/>
    </font>
    <font>
      <b/>
      <sz val="12"/>
      <color rgb="FFFF0000"/>
      <name val="Calibri"/>
      <scheme val="minor"/>
    </font>
    <font>
      <b/>
      <sz val="11"/>
      <color indexed="8"/>
      <name val="Calibri"/>
      <family val="2"/>
    </font>
    <font>
      <b/>
      <sz val="10"/>
      <color indexed="9"/>
      <name val="Verdana"/>
    </font>
    <font>
      <sz val="10"/>
      <color indexed="9"/>
      <name val="Verdana"/>
    </font>
    <font>
      <b/>
      <sz val="11"/>
      <color indexed="9"/>
      <name val="Calibri"/>
      <family val="2"/>
    </font>
    <font>
      <sz val="9"/>
      <name val="Verdana"/>
    </font>
    <font>
      <b/>
      <sz val="9"/>
      <color indexed="81"/>
      <name val="Verdana"/>
    </font>
    <font>
      <sz val="9"/>
      <color indexed="81"/>
      <name val="Verdana"/>
    </font>
    <font>
      <sz val="9"/>
      <color rgb="FFFF0000"/>
      <name val="Calibri"/>
      <family val="2"/>
      <scheme val="minor"/>
    </font>
    <font>
      <b/>
      <sz val="12"/>
      <name val="Calibri"/>
    </font>
    <font>
      <sz val="1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63CF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41" fontId="1" fillId="0" borderId="0" applyFont="0" applyFill="0" applyBorder="0" applyAlignment="0" applyProtection="0"/>
    <xf numFmtId="0" fontId="4" fillId="0" borderId="0"/>
    <xf numFmtId="164" fontId="10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0" fillId="0" borderId="0"/>
    <xf numFmtId="9" fontId="11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78">
    <xf numFmtId="0" fontId="0" fillId="0" borderId="0" xfId="0"/>
    <xf numFmtId="0" fontId="5" fillId="2" borderId="0" xfId="2" applyFont="1" applyFill="1"/>
    <xf numFmtId="0" fontId="4" fillId="0" borderId="0" xfId="2"/>
    <xf numFmtId="0" fontId="6" fillId="0" borderId="0" xfId="2" applyFont="1" applyFill="1"/>
    <xf numFmtId="0" fontId="7" fillId="0" borderId="0" xfId="2" applyFont="1" applyFill="1"/>
    <xf numFmtId="0" fontId="8" fillId="0" borderId="0" xfId="2" applyFont="1"/>
    <xf numFmtId="0" fontId="4" fillId="0" borderId="0" xfId="2" applyAlignment="1">
      <alignment horizontal="justify"/>
    </xf>
    <xf numFmtId="0" fontId="4" fillId="0" borderId="0" xfId="2" applyAlignment="1">
      <alignment horizontal="fill"/>
    </xf>
    <xf numFmtId="0" fontId="13" fillId="0" borderId="0" xfId="0" applyFont="1" applyBorder="1"/>
    <xf numFmtId="0" fontId="14" fillId="0" borderId="0" xfId="0" applyFont="1" applyBorder="1"/>
    <xf numFmtId="0" fontId="0" fillId="0" borderId="0" xfId="0" applyBorder="1"/>
    <xf numFmtId="0" fontId="15" fillId="0" borderId="0" xfId="0" applyFont="1" applyAlignment="1">
      <alignment horizontal="center"/>
    </xf>
    <xf numFmtId="0" fontId="16" fillId="3" borderId="0" xfId="0" applyFont="1" applyFill="1" applyBorder="1"/>
    <xf numFmtId="3" fontId="16" fillId="3" borderId="0" xfId="0" applyNumberFormat="1" applyFont="1" applyFill="1" applyBorder="1"/>
    <xf numFmtId="3" fontId="0" fillId="0" borderId="0" xfId="0" applyNumberFormat="1" applyBorder="1"/>
    <xf numFmtId="0" fontId="16" fillId="4" borderId="0" xfId="0" applyFont="1" applyFill="1" applyBorder="1" applyAlignment="1">
      <alignment horizontal="left"/>
    </xf>
    <xf numFmtId="3" fontId="16" fillId="4" borderId="0" xfId="0" applyNumberFormat="1" applyFont="1" applyFill="1" applyBorder="1" applyAlignment="1">
      <alignment horizontal="right"/>
    </xf>
    <xf numFmtId="3" fontId="0" fillId="0" borderId="0" xfId="0" applyNumberFormat="1" applyFill="1" applyBorder="1"/>
    <xf numFmtId="0" fontId="0" fillId="0" borderId="0" xfId="0" applyFill="1" applyBorder="1"/>
    <xf numFmtId="9" fontId="0" fillId="0" borderId="0" xfId="0" applyNumberFormat="1" applyBorder="1"/>
    <xf numFmtId="3" fontId="0" fillId="0" borderId="1" xfId="0" applyNumberFormat="1" applyBorder="1"/>
    <xf numFmtId="3" fontId="4" fillId="0" borderId="0" xfId="0" applyNumberFormat="1" applyFont="1" applyBorder="1"/>
    <xf numFmtId="3" fontId="16" fillId="4" borderId="0" xfId="0" applyNumberFormat="1" applyFont="1" applyFill="1" applyBorder="1"/>
    <xf numFmtId="0" fontId="16" fillId="5" borderId="0" xfId="0" applyFont="1" applyFill="1" applyBorder="1"/>
    <xf numFmtId="3" fontId="16" fillId="5" borderId="0" xfId="0" applyNumberFormat="1" applyFont="1" applyFill="1" applyBorder="1"/>
    <xf numFmtId="0" fontId="4" fillId="0" borderId="0" xfId="0" applyFont="1" applyBorder="1"/>
    <xf numFmtId="3" fontId="4" fillId="0" borderId="0" xfId="0" applyNumberFormat="1" applyFont="1" applyFill="1" applyBorder="1"/>
    <xf numFmtId="0" fontId="0" fillId="0" borderId="1" xfId="0" applyBorder="1"/>
    <xf numFmtId="3" fontId="17" fillId="3" borderId="0" xfId="0" applyNumberFormat="1" applyFont="1" applyFill="1" applyBorder="1"/>
    <xf numFmtId="0" fontId="18" fillId="4" borderId="0" xfId="0" applyFont="1" applyFill="1" applyBorder="1" applyAlignment="1">
      <alignment horizontal="left"/>
    </xf>
    <xf numFmtId="3" fontId="17" fillId="4" borderId="0" xfId="0" applyNumberFormat="1" applyFont="1" applyFill="1" applyBorder="1"/>
    <xf numFmtId="3" fontId="18" fillId="4" borderId="0" xfId="0" applyNumberFormat="1" applyFont="1" applyFill="1" applyBorder="1" applyAlignment="1">
      <alignment horizontal="right"/>
    </xf>
    <xf numFmtId="0" fontId="16" fillId="6" borderId="0" xfId="0" applyFont="1" applyFill="1" applyBorder="1"/>
    <xf numFmtId="3" fontId="16" fillId="6" borderId="0" xfId="0" applyNumberFormat="1" applyFont="1" applyFill="1" applyBorder="1"/>
    <xf numFmtId="0" fontId="0" fillId="0" borderId="0" xfId="0" applyFill="1"/>
    <xf numFmtId="3" fontId="0" fillId="0" borderId="0" xfId="0" applyNumberFormat="1"/>
    <xf numFmtId="0" fontId="10" fillId="0" borderId="0" xfId="5"/>
    <xf numFmtId="0" fontId="15" fillId="0" borderId="0" xfId="5" applyFont="1" applyAlignment="1">
      <alignment horizontal="center"/>
    </xf>
    <xf numFmtId="0" fontId="15" fillId="0" borderId="0" xfId="5" applyFont="1" applyFill="1" applyAlignment="1">
      <alignment horizontal="center"/>
    </xf>
    <xf numFmtId="0" fontId="16" fillId="3" borderId="0" xfId="5" applyFont="1" applyFill="1" applyBorder="1"/>
    <xf numFmtId="3" fontId="16" fillId="3" borderId="0" xfId="5" applyNumberFormat="1" applyFont="1" applyFill="1" applyBorder="1"/>
    <xf numFmtId="3" fontId="10" fillId="0" borderId="0" xfId="5" applyNumberFormat="1"/>
    <xf numFmtId="0" fontId="10" fillId="0" borderId="0" xfId="5" applyBorder="1"/>
    <xf numFmtId="3" fontId="10" fillId="0" borderId="0" xfId="5" applyNumberFormat="1" applyFill="1" applyBorder="1"/>
    <xf numFmtId="3" fontId="10" fillId="0" borderId="0" xfId="5" applyNumberFormat="1" applyBorder="1"/>
    <xf numFmtId="0" fontId="16" fillId="4" borderId="0" xfId="5" applyFont="1" applyFill="1" applyBorder="1" applyAlignment="1">
      <alignment horizontal="left"/>
    </xf>
    <xf numFmtId="3" fontId="16" fillId="4" borderId="0" xfId="5" applyNumberFormat="1" applyFont="1" applyFill="1" applyBorder="1" applyAlignment="1">
      <alignment horizontal="right"/>
    </xf>
    <xf numFmtId="3" fontId="10" fillId="0" borderId="0" xfId="5" applyNumberFormat="1" applyFill="1"/>
    <xf numFmtId="0" fontId="10" fillId="0" borderId="0" xfId="5" applyFill="1" applyBorder="1"/>
    <xf numFmtId="3" fontId="10" fillId="0" borderId="1" xfId="5" applyNumberFormat="1" applyBorder="1"/>
    <xf numFmtId="3" fontId="4" fillId="0" borderId="0" xfId="5" applyNumberFormat="1" applyFont="1" applyBorder="1"/>
    <xf numFmtId="3" fontId="16" fillId="4" borderId="0" xfId="5" applyNumberFormat="1" applyFont="1" applyFill="1" applyBorder="1"/>
    <xf numFmtId="0" fontId="16" fillId="5" borderId="0" xfId="5" applyFont="1" applyFill="1" applyBorder="1"/>
    <xf numFmtId="3" fontId="16" fillId="5" borderId="0" xfId="5" applyNumberFormat="1" applyFont="1" applyFill="1" applyBorder="1"/>
    <xf numFmtId="3" fontId="0" fillId="0" borderId="0" xfId="7" applyNumberFormat="1" applyFont="1" applyFill="1"/>
    <xf numFmtId="3" fontId="4" fillId="0" borderId="0" xfId="5" applyNumberFormat="1" applyFont="1" applyFill="1" applyBorder="1"/>
    <xf numFmtId="0" fontId="10" fillId="0" borderId="2" xfId="5" applyBorder="1" applyAlignment="1" applyProtection="1">
      <alignment horizontal="left"/>
    </xf>
    <xf numFmtId="0" fontId="10" fillId="0" borderId="1" xfId="5" applyBorder="1"/>
    <xf numFmtId="0" fontId="18" fillId="4" borderId="0" xfId="5" applyFont="1" applyFill="1" applyBorder="1" applyAlignment="1">
      <alignment horizontal="left"/>
    </xf>
    <xf numFmtId="3" fontId="17" fillId="4" borderId="0" xfId="5" applyNumberFormat="1" applyFont="1" applyFill="1" applyBorder="1"/>
    <xf numFmtId="37" fontId="0" fillId="0" borderId="0" xfId="0" applyNumberFormat="1"/>
    <xf numFmtId="0" fontId="19" fillId="0" borderId="0" xfId="5" applyFont="1"/>
    <xf numFmtId="3" fontId="18" fillId="4" borderId="0" xfId="5" applyNumberFormat="1" applyFont="1" applyFill="1" applyBorder="1" applyAlignment="1">
      <alignment horizontal="right"/>
    </xf>
    <xf numFmtId="0" fontId="16" fillId="6" borderId="0" xfId="5" applyFont="1" applyFill="1" applyBorder="1"/>
    <xf numFmtId="3" fontId="16" fillId="6" borderId="0" xfId="5" applyNumberFormat="1" applyFont="1" applyFill="1" applyBorder="1"/>
    <xf numFmtId="0" fontId="3" fillId="0" borderId="0" xfId="0" applyFont="1"/>
    <xf numFmtId="0" fontId="22" fillId="7" borderId="0" xfId="0" quotePrefix="1" applyFont="1" applyFill="1" applyBorder="1" applyAlignment="1">
      <alignment horizontal="left"/>
    </xf>
    <xf numFmtId="0" fontId="0" fillId="0" borderId="3" xfId="0" applyBorder="1"/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/>
    <xf numFmtId="166" fontId="0" fillId="0" borderId="0" xfId="1" applyNumberFormat="1" applyFont="1"/>
    <xf numFmtId="167" fontId="0" fillId="0" borderId="0" xfId="0" applyNumberFormat="1"/>
    <xf numFmtId="0" fontId="0" fillId="0" borderId="0" xfId="0" applyFont="1"/>
    <xf numFmtId="0" fontId="2" fillId="0" borderId="0" xfId="0" applyFont="1"/>
    <xf numFmtId="168" fontId="0" fillId="0" borderId="0" xfId="0" applyNumberFormat="1"/>
    <xf numFmtId="0" fontId="4" fillId="8" borderId="0" xfId="2" applyFill="1"/>
    <xf numFmtId="0" fontId="5" fillId="8" borderId="0" xfId="2" applyFont="1" applyFill="1"/>
  </cellXfs>
  <cellStyles count="8">
    <cellStyle name="Millares [0]" xfId="1" builtinId="6"/>
    <cellStyle name="Millares 2" xfId="3"/>
    <cellStyle name="Moneda 2" xfId="4"/>
    <cellStyle name="Normal" xfId="0" builtinId="0"/>
    <cellStyle name="Normal 2" xfId="5"/>
    <cellStyle name="Normal 3" xfId="2"/>
    <cellStyle name="Porcentaje 2" xfId="6"/>
    <cellStyle name="Porcentaje 2 2" xfId="7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Relationship Id="rId2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20239</xdr:rowOff>
    </xdr:from>
    <xdr:ext cx="4316400" cy="478113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239"/>
          <a:ext cx="4316400" cy="478113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0</xdr:row>
      <xdr:rowOff>1</xdr:rowOff>
    </xdr:from>
    <xdr:to>
      <xdr:col>2</xdr:col>
      <xdr:colOff>0</xdr:colOff>
      <xdr:row>4</xdr:row>
      <xdr:rowOff>23175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16886" y="1"/>
          <a:ext cx="1370263" cy="69159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sidrohernandezrodriguez/Documents/AAA/BASEDATOS/FISCALES/ISIDRO/INGRESOS/ESTADI&#776;STICAS/DEFINITIVA/Datos%20Fiscal15.02.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841 Hacienda"/>
      <sheetName val="1843 Hacienda"/>
      <sheetName val="1845 Hacienda"/>
      <sheetName val="1846 Hacienda"/>
      <sheetName val="1849 Hacienda"/>
      <sheetName val="1852 HACIENDA"/>
      <sheetName val="1853 Hacienda"/>
      <sheetName val="1858 Hacienda"/>
      <sheetName val="1861 Hacienda"/>
      <sheetName val="1869 Hacienda"/>
      <sheetName val="1870 Tesoro"/>
      <sheetName val="1870 Hacienda"/>
      <sheetName val="1872 Hacienda"/>
      <sheetName val="1873 Hacienda"/>
      <sheetName val="Gráfico2"/>
      <sheetName val="1874 Hacienda"/>
      <sheetName val="1875 Hacienda"/>
      <sheetName val="1875 Tesoro"/>
      <sheetName val="1876 Hacienda"/>
      <sheetName val="1877 Hacienda"/>
      <sheetName val="1877 Tesoro"/>
      <sheetName val="1878 Hacienda"/>
      <sheetName val="1878 Tesoro"/>
      <sheetName val="1879 Tesoro"/>
      <sheetName val="1879 Hacienda"/>
      <sheetName val="1880 Tesoro"/>
      <sheetName val="1880 Hacienda"/>
      <sheetName val="1881 Hacienda"/>
      <sheetName val="1881 Tesoro"/>
      <sheetName val="1882 Hacienda"/>
      <sheetName val="1882 Tesoro"/>
      <sheetName val="1883 Hacienda"/>
      <sheetName val="1885 Hacienda"/>
      <sheetName val="1888 Hacienda"/>
      <sheetName val="1890 Hacienda"/>
      <sheetName val="1892 Hacienda"/>
      <sheetName val="1894 Hacienda"/>
      <sheetName val="1896 Tesoro"/>
      <sheetName val="1896 Hacienda"/>
      <sheetName val="1898 Hacienda"/>
      <sheetName val="1904 Hacienda"/>
      <sheetName val="1904 Tesoro"/>
      <sheetName val="1910 Hacienda"/>
      <sheetName val="1910 Tesoro"/>
      <sheetName val="1911 Hacienda"/>
      <sheetName val="1912A Hacienda"/>
      <sheetName val="1912 Hacienda"/>
      <sheetName val="1912 Tesoro"/>
      <sheetName val="1913 HACIENDA"/>
      <sheetName val="1913 Tesoro"/>
      <sheetName val="1914 Hacienda"/>
      <sheetName val="1914 Tesoro"/>
      <sheetName val="1915 Hacienda"/>
      <sheetName val="1915 Tesoro"/>
      <sheetName val="Ingresos Tesoro"/>
      <sheetName val="Gastos Tesoro"/>
      <sheetName val="Ingresos Hacienda"/>
      <sheetName val="Ingresos Hacienda.0"/>
      <sheetName val="INFORMES HACIENDA-CGR 1924-2011"/>
      <sheetName val="Gastos Haciend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248">
          <cell r="A248">
            <v>1827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>
        <row r="4">
          <cell r="B4">
            <v>12880773</v>
          </cell>
          <cell r="C4">
            <v>87</v>
          </cell>
        </row>
        <row r="5">
          <cell r="B5">
            <v>256911</v>
          </cell>
          <cell r="C5">
            <v>67</v>
          </cell>
        </row>
        <row r="7">
          <cell r="B7">
            <v>244584</v>
          </cell>
          <cell r="C7">
            <v>89</v>
          </cell>
        </row>
        <row r="8">
          <cell r="B8">
            <v>75458</v>
          </cell>
          <cell r="C8">
            <v>79</v>
          </cell>
        </row>
        <row r="9">
          <cell r="B9">
            <v>392</v>
          </cell>
          <cell r="C9">
            <v>80</v>
          </cell>
        </row>
        <row r="10">
          <cell r="B10">
            <v>14658</v>
          </cell>
          <cell r="C10">
            <v>13</v>
          </cell>
        </row>
        <row r="11">
          <cell r="B11">
            <v>3210</v>
          </cell>
        </row>
        <row r="12">
          <cell r="B12">
            <v>12776</v>
          </cell>
          <cell r="C12">
            <v>99</v>
          </cell>
        </row>
        <row r="13">
          <cell r="B13">
            <v>10340</v>
          </cell>
        </row>
        <row r="14">
          <cell r="B14">
            <v>765484</v>
          </cell>
          <cell r="C14">
            <v>6</v>
          </cell>
        </row>
        <row r="15">
          <cell r="B15">
            <v>192452</v>
          </cell>
          <cell r="C15">
            <v>94</v>
          </cell>
        </row>
        <row r="16">
          <cell r="B16">
            <v>463754</v>
          </cell>
          <cell r="C16">
            <v>5</v>
          </cell>
        </row>
        <row r="17">
          <cell r="B17">
            <v>146870</v>
          </cell>
          <cell r="C17">
            <v>54</v>
          </cell>
        </row>
        <row r="18">
          <cell r="B18">
            <v>179000</v>
          </cell>
        </row>
        <row r="19">
          <cell r="B19">
            <v>10041</v>
          </cell>
          <cell r="C19">
            <v>84</v>
          </cell>
        </row>
        <row r="20">
          <cell r="B20">
            <v>505</v>
          </cell>
          <cell r="C20">
            <v>60</v>
          </cell>
        </row>
        <row r="21">
          <cell r="B21">
            <v>906806</v>
          </cell>
          <cell r="C21">
            <v>58</v>
          </cell>
        </row>
        <row r="22">
          <cell r="B22">
            <v>271609</v>
          </cell>
          <cell r="C22">
            <v>35</v>
          </cell>
        </row>
        <row r="24">
          <cell r="B24">
            <v>16000</v>
          </cell>
        </row>
        <row r="26">
          <cell r="B26">
            <v>18956</v>
          </cell>
          <cell r="C26">
            <v>16</v>
          </cell>
        </row>
        <row r="27">
          <cell r="B27">
            <v>475783</v>
          </cell>
          <cell r="C27">
            <v>89</v>
          </cell>
        </row>
        <row r="28">
          <cell r="B28">
            <v>29897</v>
          </cell>
          <cell r="C28">
            <v>20</v>
          </cell>
        </row>
        <row r="29">
          <cell r="B29">
            <v>36811</v>
          </cell>
          <cell r="C29">
            <v>41</v>
          </cell>
        </row>
        <row r="30">
          <cell r="B30">
            <v>213495</v>
          </cell>
        </row>
        <row r="31">
          <cell r="B31">
            <v>63349</v>
          </cell>
          <cell r="C31">
            <v>99</v>
          </cell>
        </row>
        <row r="32">
          <cell r="B32">
            <v>134</v>
          </cell>
          <cell r="C32">
            <v>37</v>
          </cell>
        </row>
        <row r="33">
          <cell r="B33">
            <v>16489</v>
          </cell>
          <cell r="C33">
            <v>34</v>
          </cell>
        </row>
        <row r="34">
          <cell r="B34">
            <v>4894</v>
          </cell>
          <cell r="C34">
            <v>88</v>
          </cell>
        </row>
        <row r="35">
          <cell r="B35">
            <v>6258</v>
          </cell>
          <cell r="C35">
            <v>53</v>
          </cell>
        </row>
        <row r="36">
          <cell r="B36">
            <v>60</v>
          </cell>
          <cell r="C36">
            <v>55</v>
          </cell>
        </row>
        <row r="37">
          <cell r="B37">
            <v>68158</v>
          </cell>
          <cell r="C37">
            <v>16</v>
          </cell>
        </row>
      </sheetData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B19"/>
  <sheetViews>
    <sheetView windowProtection="1" tabSelected="1" zoomScale="228" zoomScaleNormal="228" zoomScalePageLayoutView="228" workbookViewId="0">
      <selection activeCell="B11" sqref="B11"/>
    </sheetView>
  </sheetViews>
  <sheetFormatPr baseColWidth="10" defaultRowHeight="13" x14ac:dyDescent="0.15"/>
  <cols>
    <col min="1" max="1" width="56.6640625" style="2" customWidth="1"/>
    <col min="2" max="2" width="18" style="2" customWidth="1"/>
    <col min="3" max="16384" width="10.83203125" style="2"/>
  </cols>
  <sheetData>
    <row r="4" spans="1:2" x14ac:dyDescent="0.15">
      <c r="A4" s="1" t="s">
        <v>0</v>
      </c>
    </row>
    <row r="5" spans="1:2" x14ac:dyDescent="0.15">
      <c r="A5" s="77" t="s">
        <v>1</v>
      </c>
      <c r="B5" s="76"/>
    </row>
    <row r="6" spans="1:2" x14ac:dyDescent="0.15">
      <c r="A6" s="77" t="s">
        <v>2</v>
      </c>
      <c r="B6" s="76"/>
    </row>
    <row r="8" spans="1:2" x14ac:dyDescent="0.15">
      <c r="A8" s="3" t="s">
        <v>3</v>
      </c>
    </row>
    <row r="9" spans="1:2" x14ac:dyDescent="0.15">
      <c r="A9" s="4"/>
    </row>
    <row r="10" spans="1:2" x14ac:dyDescent="0.15">
      <c r="A10" s="5" t="s">
        <v>4</v>
      </c>
    </row>
    <row r="11" spans="1:2" s="7" customFormat="1" ht="26" x14ac:dyDescent="0.15">
      <c r="A11" s="6" t="s">
        <v>5</v>
      </c>
    </row>
    <row r="12" spans="1:2" s="7" customFormat="1" x14ac:dyDescent="0.15">
      <c r="A12" s="6"/>
    </row>
    <row r="13" spans="1:2" ht="39" x14ac:dyDescent="0.15">
      <c r="A13" s="6" t="s">
        <v>6</v>
      </c>
    </row>
    <row r="14" spans="1:2" x14ac:dyDescent="0.15">
      <c r="A14" s="6"/>
    </row>
    <row r="15" spans="1:2" ht="39" x14ac:dyDescent="0.15">
      <c r="A15" s="6" t="s">
        <v>7</v>
      </c>
    </row>
    <row r="16" spans="1:2" x14ac:dyDescent="0.15">
      <c r="A16" s="6"/>
    </row>
    <row r="17" spans="1:1" x14ac:dyDescent="0.15">
      <c r="A17" s="2" t="s">
        <v>8</v>
      </c>
    </row>
    <row r="19" spans="1:1" ht="26" x14ac:dyDescent="0.15">
      <c r="A19" s="6" t="s">
        <v>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L276"/>
  <sheetViews>
    <sheetView windowProtection="1" workbookViewId="0">
      <selection activeCell="A2" sqref="A2"/>
    </sheetView>
  </sheetViews>
  <sheetFormatPr baseColWidth="10" defaultRowHeight="16" x14ac:dyDescent="0.2"/>
  <cols>
    <col min="1" max="1" width="92.83203125" bestFit="1" customWidth="1"/>
    <col min="5" max="5" width="9" customWidth="1"/>
    <col min="19" max="19" width="9" customWidth="1"/>
    <col min="39" max="39" width="9" customWidth="1"/>
    <col min="67" max="77" width="12" bestFit="1" customWidth="1"/>
    <col min="79" max="81" width="12" bestFit="1" customWidth="1"/>
    <col min="82" max="82" width="2.5" customWidth="1"/>
    <col min="84" max="90" width="12" bestFit="1" customWidth="1"/>
  </cols>
  <sheetData>
    <row r="1" spans="1:90" x14ac:dyDescent="0.2">
      <c r="A1" s="8" t="s">
        <v>10</v>
      </c>
    </row>
    <row r="2" spans="1:90" x14ac:dyDescent="0.2">
      <c r="A2" s="9" t="s">
        <v>11</v>
      </c>
    </row>
    <row r="4" spans="1:90" x14ac:dyDescent="0.2">
      <c r="A4" s="10"/>
      <c r="B4" s="11">
        <v>1783</v>
      </c>
      <c r="C4" s="11">
        <v>1801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17</v>
      </c>
      <c r="J4" s="11" t="s">
        <v>18</v>
      </c>
      <c r="K4" s="11" t="s">
        <v>19</v>
      </c>
      <c r="L4" s="11" t="s">
        <v>20</v>
      </c>
      <c r="M4" s="11" t="s">
        <v>21</v>
      </c>
      <c r="N4" s="11" t="s">
        <v>22</v>
      </c>
      <c r="O4" s="11" t="s">
        <v>23</v>
      </c>
      <c r="P4" s="11" t="s">
        <v>24</v>
      </c>
      <c r="Q4" s="11" t="s">
        <v>25</v>
      </c>
      <c r="R4" s="11" t="s">
        <v>26</v>
      </c>
      <c r="S4" s="11" t="s">
        <v>27</v>
      </c>
      <c r="T4" s="11" t="s">
        <v>28</v>
      </c>
      <c r="U4" s="11" t="s">
        <v>29</v>
      </c>
      <c r="V4" s="11" t="s">
        <v>30</v>
      </c>
      <c r="W4" s="11" t="s">
        <v>31</v>
      </c>
      <c r="X4" s="11" t="s">
        <v>32</v>
      </c>
      <c r="Y4" s="11" t="s">
        <v>33</v>
      </c>
      <c r="Z4" s="11" t="s">
        <v>34</v>
      </c>
      <c r="AA4" s="11" t="s">
        <v>35</v>
      </c>
      <c r="AB4" s="11" t="s">
        <v>36</v>
      </c>
      <c r="AC4" s="11" t="s">
        <v>37</v>
      </c>
      <c r="AD4" s="11" t="s">
        <v>38</v>
      </c>
      <c r="AE4" s="11" t="s">
        <v>39</v>
      </c>
      <c r="AF4" s="11" t="s">
        <v>40</v>
      </c>
      <c r="AG4" s="11" t="s">
        <v>41</v>
      </c>
      <c r="AH4" s="11" t="s">
        <v>42</v>
      </c>
      <c r="AI4" s="11" t="s">
        <v>43</v>
      </c>
      <c r="AJ4" s="11" t="s">
        <v>44</v>
      </c>
      <c r="AK4" s="11" t="s">
        <v>45</v>
      </c>
      <c r="AL4" s="11" t="s">
        <v>46</v>
      </c>
      <c r="AM4" s="11" t="s">
        <v>47</v>
      </c>
      <c r="AN4" s="11" t="s">
        <v>48</v>
      </c>
      <c r="AO4" s="11" t="s">
        <v>49</v>
      </c>
      <c r="AP4" s="11" t="s">
        <v>50</v>
      </c>
      <c r="AQ4" s="11" t="s">
        <v>51</v>
      </c>
      <c r="AR4" s="11" t="s">
        <v>52</v>
      </c>
      <c r="AS4" s="11" t="s">
        <v>53</v>
      </c>
      <c r="AT4" s="11" t="s">
        <v>54</v>
      </c>
      <c r="AU4" s="11" t="s">
        <v>55</v>
      </c>
      <c r="AV4" s="11" t="s">
        <v>56</v>
      </c>
      <c r="AW4" s="11" t="s">
        <v>57</v>
      </c>
      <c r="AX4" s="11" t="s">
        <v>58</v>
      </c>
      <c r="AY4" s="11" t="s">
        <v>59</v>
      </c>
      <c r="AZ4" s="11" t="s">
        <v>60</v>
      </c>
      <c r="BA4" s="11" t="s">
        <v>61</v>
      </c>
      <c r="BB4" s="11" t="s">
        <v>62</v>
      </c>
      <c r="BC4" s="11" t="s">
        <v>63</v>
      </c>
      <c r="BD4" s="11" t="s">
        <v>64</v>
      </c>
      <c r="BE4" s="11" t="s">
        <v>65</v>
      </c>
      <c r="BF4" s="11" t="s">
        <v>66</v>
      </c>
      <c r="BG4" s="11" t="s">
        <v>67</v>
      </c>
      <c r="BH4" s="11" t="s">
        <v>68</v>
      </c>
      <c r="BI4" s="11" t="s">
        <v>69</v>
      </c>
      <c r="BJ4" s="11" t="s">
        <v>70</v>
      </c>
      <c r="BK4" s="11" t="s">
        <v>71</v>
      </c>
      <c r="BL4" s="11" t="s">
        <v>72</v>
      </c>
      <c r="BM4" s="11">
        <v>1887</v>
      </c>
      <c r="BN4" s="11">
        <v>1888</v>
      </c>
      <c r="BO4" s="11">
        <v>1889</v>
      </c>
      <c r="BP4" s="11">
        <v>1890</v>
      </c>
      <c r="BQ4" s="11">
        <v>1891</v>
      </c>
      <c r="BR4" s="11">
        <v>1892</v>
      </c>
      <c r="BS4" s="11">
        <v>1893</v>
      </c>
      <c r="BT4" s="11">
        <v>1894</v>
      </c>
      <c r="BU4" s="11">
        <v>1895</v>
      </c>
      <c r="BV4" s="11">
        <v>1896</v>
      </c>
      <c r="BW4" s="11">
        <v>1897</v>
      </c>
      <c r="BX4" s="11">
        <v>1898</v>
      </c>
      <c r="BY4" s="11">
        <v>1899</v>
      </c>
      <c r="BZ4" s="11">
        <v>1900</v>
      </c>
      <c r="CA4" s="11">
        <v>1901</v>
      </c>
      <c r="CB4" s="11">
        <v>1902</v>
      </c>
      <c r="CC4" s="11">
        <v>1903</v>
      </c>
      <c r="CD4" s="11">
        <v>1904</v>
      </c>
      <c r="CE4" s="11">
        <v>1905</v>
      </c>
      <c r="CF4" s="11">
        <v>1906</v>
      </c>
      <c r="CG4" s="11">
        <v>1907</v>
      </c>
      <c r="CH4" s="11">
        <v>1908</v>
      </c>
      <c r="CI4" s="11">
        <v>1909</v>
      </c>
      <c r="CJ4" s="11">
        <v>1910</v>
      </c>
      <c r="CK4" s="11">
        <v>1911</v>
      </c>
      <c r="CL4" s="11">
        <v>1912</v>
      </c>
    </row>
    <row r="5" spans="1:90" x14ac:dyDescent="0.2">
      <c r="A5" s="12" t="s">
        <v>73</v>
      </c>
      <c r="B5" s="13">
        <v>1999102</v>
      </c>
      <c r="C5" s="13">
        <v>577230</v>
      </c>
      <c r="D5" s="13">
        <v>1608712</v>
      </c>
      <c r="E5" s="13">
        <v>150423</v>
      </c>
      <c r="F5" s="13">
        <v>5302224</v>
      </c>
      <c r="G5" s="13">
        <v>5799214</v>
      </c>
      <c r="H5" s="13">
        <v>7732974.5</v>
      </c>
      <c r="I5" s="13">
        <v>1688699</v>
      </c>
      <c r="J5" s="13">
        <v>2786179.8145980295</v>
      </c>
      <c r="K5" s="13">
        <v>2272244</v>
      </c>
      <c r="L5" s="13">
        <v>1830819</v>
      </c>
      <c r="M5" s="13">
        <v>2117697</v>
      </c>
      <c r="N5" s="13">
        <v>2239691</v>
      </c>
      <c r="O5" s="13">
        <v>2802047</v>
      </c>
      <c r="P5" s="13">
        <v>1534930</v>
      </c>
      <c r="Q5" s="13">
        <v>1594668</v>
      </c>
      <c r="R5" s="13">
        <v>1454062</v>
      </c>
      <c r="S5" s="13">
        <v>684832</v>
      </c>
      <c r="T5" s="13">
        <v>1575416</v>
      </c>
      <c r="U5" s="13">
        <v>3023145</v>
      </c>
      <c r="V5" s="13">
        <v>3098045.125</v>
      </c>
      <c r="W5" s="13">
        <v>3602239.5</v>
      </c>
      <c r="X5" s="13">
        <v>2606216</v>
      </c>
      <c r="Y5" s="13">
        <v>2658508</v>
      </c>
      <c r="Z5" s="13">
        <v>2603577.4949999996</v>
      </c>
      <c r="AA5" s="13">
        <v>2639200.3250000002</v>
      </c>
      <c r="AB5" s="13">
        <v>3205930.415</v>
      </c>
      <c r="AC5" s="13">
        <v>1859698.2249999999</v>
      </c>
      <c r="AD5" s="13">
        <v>1597343.24</v>
      </c>
      <c r="AE5" s="13">
        <v>1850181.5850000002</v>
      </c>
      <c r="AF5" s="13">
        <v>1453730.595</v>
      </c>
      <c r="AG5" s="13">
        <v>1430814</v>
      </c>
      <c r="AH5" s="13">
        <v>1778060.65</v>
      </c>
      <c r="AI5" s="13">
        <v>1806099.5</v>
      </c>
      <c r="AJ5" s="13">
        <v>1710657.375</v>
      </c>
      <c r="AK5" s="13">
        <v>1615766</v>
      </c>
      <c r="AL5" s="13">
        <v>1226248</v>
      </c>
      <c r="AM5" s="13">
        <v>647835.5</v>
      </c>
      <c r="AN5" s="13">
        <v>1506053</v>
      </c>
      <c r="AO5" s="13">
        <v>1694976</v>
      </c>
      <c r="AP5" s="13">
        <v>1340757.3500000001</v>
      </c>
      <c r="AQ5" s="13">
        <v>2039360</v>
      </c>
      <c r="AR5" s="13">
        <v>2261143</v>
      </c>
      <c r="AS5" s="13">
        <v>3350584</v>
      </c>
      <c r="AT5" s="13">
        <v>2825991</v>
      </c>
      <c r="AU5" s="13">
        <v>2673980</v>
      </c>
      <c r="AV5" s="13">
        <v>2821128</v>
      </c>
      <c r="AW5" s="13">
        <v>2741681</v>
      </c>
      <c r="AX5" s="13">
        <v>2872317.375</v>
      </c>
      <c r="AY5" s="13">
        <v>4579152.5</v>
      </c>
      <c r="AZ5" s="13">
        <v>4616013.125</v>
      </c>
      <c r="BA5" s="13">
        <v>3730143</v>
      </c>
      <c r="BB5" s="13">
        <v>3901434</v>
      </c>
      <c r="BC5" s="13">
        <v>3585334</v>
      </c>
      <c r="BD5" s="13">
        <v>5862928</v>
      </c>
      <c r="BE5" s="13">
        <v>5839690</v>
      </c>
      <c r="BF5" s="13">
        <v>5440275.75</v>
      </c>
      <c r="BG5" s="13">
        <v>6193608.375</v>
      </c>
      <c r="BH5" s="13">
        <v>5749387.5</v>
      </c>
      <c r="BI5" s="13">
        <v>4360412</v>
      </c>
      <c r="BJ5" s="13">
        <v>3814081</v>
      </c>
      <c r="BK5" s="13">
        <v>3064191.25</v>
      </c>
      <c r="BL5" s="13">
        <v>6326421.25</v>
      </c>
      <c r="BM5" s="13">
        <v>7775179.875</v>
      </c>
      <c r="BN5" s="13">
        <v>9853968</v>
      </c>
      <c r="BO5" s="13">
        <v>11218227</v>
      </c>
      <c r="BP5" s="13">
        <v>10111426</v>
      </c>
      <c r="BQ5" s="13">
        <v>12998798</v>
      </c>
      <c r="BR5" s="13">
        <v>11653027</v>
      </c>
      <c r="BS5" s="13">
        <v>13172093.969999999</v>
      </c>
      <c r="BT5" s="13">
        <v>12368818</v>
      </c>
      <c r="BU5" s="13">
        <v>16133715</v>
      </c>
      <c r="BV5" s="13">
        <v>19737579</v>
      </c>
      <c r="BW5" s="13">
        <v>18140231</v>
      </c>
      <c r="BX5" s="13">
        <v>10850722</v>
      </c>
      <c r="BY5" s="13">
        <v>10240344</v>
      </c>
      <c r="BZ5" s="13">
        <v>6357399</v>
      </c>
      <c r="CA5" s="13">
        <v>13853678</v>
      </c>
      <c r="CB5" s="13">
        <v>13501087.4</v>
      </c>
      <c r="CC5" s="13">
        <v>12073991.25</v>
      </c>
      <c r="CD5" s="13">
        <v>0</v>
      </c>
      <c r="CE5" s="13">
        <v>8363729</v>
      </c>
      <c r="CF5" s="13">
        <v>12404375</v>
      </c>
      <c r="CG5" s="13">
        <v>13786342</v>
      </c>
      <c r="CH5" s="13">
        <v>13523990</v>
      </c>
      <c r="CI5" s="13">
        <v>12984234</v>
      </c>
      <c r="CJ5" s="13">
        <v>12495955.880000001</v>
      </c>
      <c r="CK5" s="13">
        <v>10445283.699999999</v>
      </c>
      <c r="CL5" s="13">
        <v>12833677.028117687</v>
      </c>
    </row>
    <row r="6" spans="1:90" x14ac:dyDescent="0.2">
      <c r="A6" s="10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</row>
    <row r="7" spans="1:90" x14ac:dyDescent="0.2">
      <c r="A7" s="15" t="s">
        <v>74</v>
      </c>
      <c r="B7" s="16">
        <v>73316</v>
      </c>
      <c r="C7" s="16">
        <v>241556</v>
      </c>
      <c r="D7" s="16">
        <v>239574</v>
      </c>
      <c r="E7" s="16">
        <v>56759.625</v>
      </c>
      <c r="F7" s="16">
        <v>873270</v>
      </c>
      <c r="G7" s="16">
        <v>490183</v>
      </c>
      <c r="H7" s="16">
        <v>640664.10000000009</v>
      </c>
      <c r="I7" s="16">
        <v>68236</v>
      </c>
      <c r="J7" s="16">
        <v>190359</v>
      </c>
      <c r="K7" s="16">
        <v>169426</v>
      </c>
      <c r="L7" s="16">
        <v>165438</v>
      </c>
      <c r="M7" s="16">
        <v>165113</v>
      </c>
      <c r="N7" s="16">
        <v>159402</v>
      </c>
      <c r="O7" s="16">
        <v>109174</v>
      </c>
      <c r="P7" s="16">
        <v>77956</v>
      </c>
      <c r="Q7" s="16">
        <v>85802</v>
      </c>
      <c r="R7" s="16">
        <v>89511</v>
      </c>
      <c r="S7" s="16">
        <v>39948</v>
      </c>
      <c r="T7" s="16">
        <v>80581</v>
      </c>
      <c r="U7" s="16">
        <v>224226.5</v>
      </c>
      <c r="V7" s="16">
        <v>126119</v>
      </c>
      <c r="W7" s="16">
        <v>599699.5</v>
      </c>
      <c r="X7" s="16">
        <v>233413</v>
      </c>
      <c r="Y7" s="16">
        <v>276124</v>
      </c>
      <c r="Z7" s="16">
        <v>303037.19</v>
      </c>
      <c r="AA7" s="16">
        <v>316535.82999999996</v>
      </c>
      <c r="AB7" s="16">
        <v>345674.39500000002</v>
      </c>
      <c r="AC7" s="16">
        <v>185839.84499999997</v>
      </c>
      <c r="AD7" s="16">
        <v>85557.11</v>
      </c>
      <c r="AE7" s="16">
        <v>89909.34</v>
      </c>
      <c r="AF7" s="16">
        <v>69845.425000000003</v>
      </c>
      <c r="AG7" s="16">
        <v>66887.399999999994</v>
      </c>
      <c r="AH7" s="16">
        <v>66095.899999999994</v>
      </c>
      <c r="AI7" s="16">
        <v>95323</v>
      </c>
      <c r="AJ7" s="16">
        <v>21665.5</v>
      </c>
      <c r="AK7" s="16">
        <v>4285</v>
      </c>
      <c r="AL7" s="16">
        <v>3530</v>
      </c>
      <c r="AM7" s="16">
        <v>0</v>
      </c>
      <c r="AN7" s="16">
        <v>0</v>
      </c>
      <c r="AO7" s="16">
        <v>0</v>
      </c>
      <c r="AP7" s="16">
        <v>0</v>
      </c>
      <c r="AQ7" s="16">
        <v>0</v>
      </c>
      <c r="AR7" s="16">
        <v>0</v>
      </c>
      <c r="AS7" s="16">
        <v>0</v>
      </c>
      <c r="AT7" s="16">
        <v>0</v>
      </c>
      <c r="AU7" s="16">
        <v>0</v>
      </c>
      <c r="AV7" s="16">
        <v>0</v>
      </c>
      <c r="AW7" s="16">
        <v>0</v>
      </c>
      <c r="AX7" s="16">
        <v>0</v>
      </c>
      <c r="AY7" s="16">
        <v>0</v>
      </c>
      <c r="AZ7" s="16">
        <v>0</v>
      </c>
      <c r="BA7" s="16">
        <v>0</v>
      </c>
      <c r="BB7" s="16">
        <v>0</v>
      </c>
      <c r="BC7" s="16">
        <v>0</v>
      </c>
      <c r="BD7" s="16">
        <v>0</v>
      </c>
      <c r="BE7" s="16">
        <v>0</v>
      </c>
      <c r="BF7" s="16">
        <v>0</v>
      </c>
      <c r="BG7" s="16">
        <v>48730</v>
      </c>
      <c r="BH7" s="16">
        <v>46982</v>
      </c>
      <c r="BI7" s="16">
        <v>0</v>
      </c>
      <c r="BJ7" s="16">
        <v>0</v>
      </c>
      <c r="BK7" s="16">
        <v>21526.75</v>
      </c>
      <c r="BL7" s="16">
        <v>27049.375</v>
      </c>
      <c r="BM7" s="16">
        <v>341965.875</v>
      </c>
      <c r="BN7" s="16">
        <v>395559</v>
      </c>
      <c r="BO7" s="16">
        <v>328376</v>
      </c>
      <c r="BP7" s="16">
        <v>0</v>
      </c>
      <c r="BQ7" s="16">
        <v>427816</v>
      </c>
      <c r="BR7" s="16">
        <v>453107</v>
      </c>
      <c r="BS7" s="16">
        <v>437757</v>
      </c>
      <c r="BT7" s="16">
        <v>476498</v>
      </c>
      <c r="BU7" s="16">
        <v>488161</v>
      </c>
      <c r="BV7" s="16">
        <v>557038</v>
      </c>
      <c r="BW7" s="16">
        <v>733762</v>
      </c>
      <c r="BX7" s="16">
        <v>0</v>
      </c>
      <c r="BY7" s="16">
        <v>0</v>
      </c>
      <c r="BZ7" s="16">
        <v>0</v>
      </c>
      <c r="CA7" s="16">
        <v>0</v>
      </c>
      <c r="CB7" s="16">
        <v>0</v>
      </c>
      <c r="CC7" s="16">
        <v>0</v>
      </c>
      <c r="CD7" s="16">
        <v>0</v>
      </c>
      <c r="CE7" s="16">
        <v>88906</v>
      </c>
      <c r="CF7" s="16">
        <v>215423</v>
      </c>
      <c r="CG7" s="16">
        <v>409564</v>
      </c>
      <c r="CH7" s="16">
        <v>532929</v>
      </c>
      <c r="CI7" s="16">
        <v>537505</v>
      </c>
      <c r="CJ7" s="16">
        <v>364180</v>
      </c>
      <c r="CK7" s="16">
        <v>0</v>
      </c>
      <c r="CL7" s="16">
        <v>445513</v>
      </c>
    </row>
    <row r="8" spans="1:90" x14ac:dyDescent="0.2">
      <c r="A8" s="10" t="s">
        <v>75</v>
      </c>
      <c r="B8" s="14">
        <v>0</v>
      </c>
      <c r="C8" s="14">
        <v>0</v>
      </c>
      <c r="D8" s="14">
        <v>0</v>
      </c>
      <c r="E8" s="14">
        <v>0</v>
      </c>
      <c r="F8" s="14">
        <v>172051</v>
      </c>
      <c r="G8" s="14">
        <v>0</v>
      </c>
      <c r="H8" s="14">
        <v>138067.70000000001</v>
      </c>
      <c r="I8" s="14">
        <v>0</v>
      </c>
      <c r="J8" s="14">
        <v>10208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0</v>
      </c>
      <c r="Y8" s="14">
        <v>0</v>
      </c>
      <c r="Z8" s="14">
        <v>0</v>
      </c>
      <c r="AA8" s="14">
        <v>0</v>
      </c>
      <c r="AB8" s="14">
        <v>0</v>
      </c>
      <c r="AC8" s="14">
        <v>0</v>
      </c>
      <c r="AD8" s="14">
        <v>0</v>
      </c>
      <c r="AE8" s="14">
        <v>0</v>
      </c>
      <c r="AF8" s="14">
        <v>0</v>
      </c>
      <c r="AG8" s="14">
        <v>0</v>
      </c>
      <c r="AH8" s="14">
        <v>0</v>
      </c>
      <c r="AI8" s="14">
        <v>0</v>
      </c>
      <c r="AJ8" s="14">
        <v>0</v>
      </c>
      <c r="AK8" s="14">
        <v>0</v>
      </c>
      <c r="AL8" s="14">
        <v>0</v>
      </c>
      <c r="AM8" s="14">
        <v>0</v>
      </c>
      <c r="AN8" s="14">
        <v>0</v>
      </c>
      <c r="AO8" s="14">
        <v>0</v>
      </c>
      <c r="AP8" s="14">
        <v>0</v>
      </c>
      <c r="AQ8" s="14">
        <v>0</v>
      </c>
      <c r="AR8" s="14">
        <v>0</v>
      </c>
      <c r="AS8" s="14">
        <v>0</v>
      </c>
      <c r="AT8" s="14">
        <v>0</v>
      </c>
      <c r="AU8" s="14">
        <v>0</v>
      </c>
      <c r="AV8" s="14">
        <v>0</v>
      </c>
      <c r="AW8" s="14">
        <v>0</v>
      </c>
      <c r="AX8" s="14">
        <v>0</v>
      </c>
      <c r="AY8" s="14">
        <v>0</v>
      </c>
      <c r="AZ8" s="14">
        <v>0</v>
      </c>
      <c r="BA8" s="14">
        <v>0</v>
      </c>
      <c r="BB8" s="14">
        <v>0</v>
      </c>
      <c r="BC8" s="14">
        <v>0</v>
      </c>
      <c r="BD8" s="14">
        <v>0</v>
      </c>
      <c r="BE8" s="14">
        <v>0</v>
      </c>
      <c r="BF8" s="14">
        <v>0</v>
      </c>
      <c r="BG8" s="14">
        <v>0</v>
      </c>
      <c r="BH8" s="14">
        <v>0</v>
      </c>
      <c r="BI8" s="14">
        <v>0</v>
      </c>
      <c r="BJ8" s="14">
        <v>0</v>
      </c>
      <c r="BK8" s="14">
        <v>0</v>
      </c>
      <c r="BL8" s="14">
        <v>0</v>
      </c>
      <c r="BM8" s="14">
        <v>0</v>
      </c>
      <c r="BN8" s="14">
        <v>0</v>
      </c>
      <c r="BO8" s="14">
        <v>0</v>
      </c>
      <c r="BP8" s="14">
        <v>0</v>
      </c>
      <c r="BQ8" s="14">
        <v>0</v>
      </c>
      <c r="BR8" s="14">
        <v>0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4">
        <v>0</v>
      </c>
      <c r="BY8" s="14">
        <v>0</v>
      </c>
      <c r="BZ8" s="14">
        <v>0</v>
      </c>
      <c r="CA8" s="14">
        <v>0</v>
      </c>
      <c r="CB8" s="14">
        <v>0</v>
      </c>
      <c r="CC8" s="14">
        <v>0</v>
      </c>
      <c r="CD8" s="14">
        <v>0</v>
      </c>
      <c r="CE8" s="14">
        <v>0</v>
      </c>
      <c r="CF8" s="14">
        <v>0</v>
      </c>
      <c r="CG8" s="14">
        <v>0</v>
      </c>
      <c r="CH8" s="14">
        <v>0</v>
      </c>
      <c r="CI8" s="14">
        <v>0</v>
      </c>
      <c r="CJ8" s="14">
        <v>0</v>
      </c>
      <c r="CK8" s="14">
        <v>0</v>
      </c>
      <c r="CL8" s="14">
        <v>0</v>
      </c>
    </row>
    <row r="9" spans="1:90" x14ac:dyDescent="0.2">
      <c r="A9" s="10" t="s">
        <v>76</v>
      </c>
      <c r="B9" s="14">
        <v>13497</v>
      </c>
      <c r="C9" s="14">
        <v>0</v>
      </c>
      <c r="D9" s="14">
        <v>0</v>
      </c>
      <c r="E9" s="14">
        <v>1538.875</v>
      </c>
      <c r="F9" s="14">
        <v>534</v>
      </c>
      <c r="G9" s="14">
        <v>0</v>
      </c>
      <c r="H9" s="14">
        <v>200.3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0</v>
      </c>
      <c r="X9" s="14">
        <v>0</v>
      </c>
      <c r="Y9" s="14">
        <v>0</v>
      </c>
      <c r="Z9" s="14">
        <v>0</v>
      </c>
      <c r="AA9" s="14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0</v>
      </c>
      <c r="AH9" s="14">
        <v>0</v>
      </c>
      <c r="AI9" s="14">
        <v>0</v>
      </c>
      <c r="AJ9" s="14">
        <v>0</v>
      </c>
      <c r="AK9" s="14">
        <v>0</v>
      </c>
      <c r="AL9" s="14">
        <v>0</v>
      </c>
      <c r="AM9" s="14">
        <v>0</v>
      </c>
      <c r="AN9" s="14">
        <v>0</v>
      </c>
      <c r="AO9" s="14">
        <v>0</v>
      </c>
      <c r="AP9" s="14">
        <v>0</v>
      </c>
      <c r="AQ9" s="14">
        <v>0</v>
      </c>
      <c r="AR9" s="14">
        <v>0</v>
      </c>
      <c r="AS9" s="14">
        <v>0</v>
      </c>
      <c r="AT9" s="14">
        <v>0</v>
      </c>
      <c r="AU9" s="14">
        <v>0</v>
      </c>
      <c r="AV9" s="14">
        <v>0</v>
      </c>
      <c r="AW9" s="14">
        <v>0</v>
      </c>
      <c r="AX9" s="14">
        <v>0</v>
      </c>
      <c r="AY9" s="14">
        <v>0</v>
      </c>
      <c r="AZ9" s="14">
        <v>0</v>
      </c>
      <c r="BA9" s="14">
        <v>0</v>
      </c>
      <c r="BB9" s="14">
        <v>0</v>
      </c>
      <c r="BC9" s="14">
        <v>0</v>
      </c>
      <c r="BD9" s="14">
        <v>0</v>
      </c>
      <c r="BE9" s="14">
        <v>0</v>
      </c>
      <c r="BF9" s="14">
        <v>0</v>
      </c>
      <c r="BG9" s="14">
        <v>0</v>
      </c>
      <c r="BH9" s="14">
        <v>0</v>
      </c>
      <c r="BI9" s="14">
        <v>0</v>
      </c>
      <c r="BJ9" s="14">
        <v>0</v>
      </c>
      <c r="BK9" s="14">
        <v>0</v>
      </c>
      <c r="BL9" s="14">
        <v>0</v>
      </c>
      <c r="BM9" s="14">
        <v>0</v>
      </c>
      <c r="BN9" s="14">
        <v>0</v>
      </c>
      <c r="BO9" s="14">
        <v>0</v>
      </c>
      <c r="BP9" s="14">
        <v>0</v>
      </c>
      <c r="BQ9" s="14">
        <v>0</v>
      </c>
      <c r="BR9" s="14">
        <v>0</v>
      </c>
      <c r="BS9" s="14">
        <v>0</v>
      </c>
      <c r="BT9" s="14">
        <v>0</v>
      </c>
      <c r="BU9" s="14">
        <v>0</v>
      </c>
      <c r="BV9" s="14">
        <v>0</v>
      </c>
      <c r="BW9" s="14">
        <v>0</v>
      </c>
      <c r="BX9" s="14"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14">
        <v>0</v>
      </c>
      <c r="CI9" s="14">
        <v>0</v>
      </c>
      <c r="CJ9" s="14">
        <v>0</v>
      </c>
      <c r="CK9" s="14">
        <v>0</v>
      </c>
      <c r="CL9" s="14">
        <v>0</v>
      </c>
    </row>
    <row r="10" spans="1:90" x14ac:dyDescent="0.2">
      <c r="A10" s="10" t="s">
        <v>77</v>
      </c>
      <c r="B10" s="14">
        <v>422</v>
      </c>
      <c r="C10" s="14">
        <v>6179</v>
      </c>
      <c r="D10" s="14">
        <v>22000</v>
      </c>
      <c r="E10" s="14">
        <v>0</v>
      </c>
      <c r="F10" s="14">
        <v>0</v>
      </c>
      <c r="G10" s="14">
        <v>0</v>
      </c>
      <c r="H10" s="14">
        <v>7700.3</v>
      </c>
      <c r="I10" s="14">
        <v>0</v>
      </c>
      <c r="J10" s="14">
        <v>1732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  <c r="AG10" s="14">
        <v>0</v>
      </c>
      <c r="AH10" s="14">
        <v>0</v>
      </c>
      <c r="AI10" s="14">
        <v>0</v>
      </c>
      <c r="AJ10" s="14">
        <v>0</v>
      </c>
      <c r="AK10" s="14">
        <v>0</v>
      </c>
      <c r="AL10" s="14">
        <v>0</v>
      </c>
      <c r="AM10" s="14">
        <v>0</v>
      </c>
      <c r="AN10" s="14">
        <v>0</v>
      </c>
      <c r="AO10" s="14">
        <v>0</v>
      </c>
      <c r="AP10" s="14">
        <v>0</v>
      </c>
      <c r="AQ10" s="14">
        <v>0</v>
      </c>
      <c r="AR10" s="14">
        <v>0</v>
      </c>
      <c r="AS10" s="14">
        <v>0</v>
      </c>
      <c r="AT10" s="14">
        <v>0</v>
      </c>
      <c r="AU10" s="14">
        <v>0</v>
      </c>
      <c r="AV10" s="14">
        <v>0</v>
      </c>
      <c r="AW10" s="14">
        <v>0</v>
      </c>
      <c r="AX10" s="14">
        <v>0</v>
      </c>
      <c r="AY10" s="14">
        <v>0</v>
      </c>
      <c r="AZ10" s="14">
        <v>0</v>
      </c>
      <c r="BA10" s="14">
        <v>0</v>
      </c>
      <c r="BB10" s="14">
        <v>0</v>
      </c>
      <c r="BC10" s="14">
        <v>0</v>
      </c>
      <c r="BD10" s="14">
        <v>0</v>
      </c>
      <c r="BE10" s="14">
        <v>0</v>
      </c>
      <c r="BF10" s="14">
        <v>0</v>
      </c>
      <c r="BG10" s="14">
        <v>0</v>
      </c>
      <c r="BH10" s="14">
        <v>0</v>
      </c>
      <c r="BI10" s="14">
        <v>0</v>
      </c>
      <c r="BJ10" s="14">
        <v>0</v>
      </c>
      <c r="BK10" s="14">
        <v>0</v>
      </c>
      <c r="BL10" s="14">
        <v>0</v>
      </c>
      <c r="BM10" s="14">
        <v>0</v>
      </c>
      <c r="BN10" s="14">
        <v>0</v>
      </c>
      <c r="BO10" s="14">
        <v>0</v>
      </c>
      <c r="BP10" s="14">
        <v>0</v>
      </c>
      <c r="BQ10" s="14">
        <v>0</v>
      </c>
      <c r="BR10" s="14">
        <v>0</v>
      </c>
      <c r="BS10" s="14">
        <v>0</v>
      </c>
      <c r="BT10" s="14">
        <v>0</v>
      </c>
      <c r="BU10" s="14">
        <v>0</v>
      </c>
      <c r="BV10" s="14">
        <v>0</v>
      </c>
      <c r="BW10" s="14">
        <v>0</v>
      </c>
      <c r="BX10" s="14">
        <v>0</v>
      </c>
      <c r="BY10" s="14">
        <v>0</v>
      </c>
      <c r="BZ10" s="14">
        <v>0</v>
      </c>
      <c r="CA10" s="14">
        <v>0</v>
      </c>
      <c r="CB10" s="14">
        <v>0</v>
      </c>
      <c r="CC10" s="14">
        <v>0</v>
      </c>
      <c r="CD10" s="14">
        <v>0</v>
      </c>
      <c r="CE10" s="14">
        <v>0</v>
      </c>
      <c r="CF10" s="14">
        <v>0</v>
      </c>
      <c r="CG10" s="14">
        <v>0</v>
      </c>
      <c r="CH10" s="14">
        <v>0</v>
      </c>
      <c r="CI10" s="14">
        <v>0</v>
      </c>
      <c r="CJ10" s="14">
        <v>0</v>
      </c>
      <c r="CK10" s="14">
        <v>0</v>
      </c>
      <c r="CL10" s="14">
        <v>0</v>
      </c>
    </row>
    <row r="11" spans="1:90" x14ac:dyDescent="0.2">
      <c r="A11" s="10" t="s">
        <v>78</v>
      </c>
      <c r="B11" s="14">
        <v>0</v>
      </c>
      <c r="C11" s="14">
        <v>4394</v>
      </c>
      <c r="D11" s="14">
        <v>15000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14">
        <v>0</v>
      </c>
      <c r="X11" s="14">
        <v>0</v>
      </c>
      <c r="Y11" s="14">
        <v>0</v>
      </c>
      <c r="Z11" s="14">
        <v>0</v>
      </c>
      <c r="AA11" s="14">
        <v>0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0</v>
      </c>
      <c r="AH11" s="14">
        <v>0</v>
      </c>
      <c r="AI11" s="14">
        <v>0</v>
      </c>
      <c r="AJ11" s="14">
        <v>0</v>
      </c>
      <c r="AK11" s="14">
        <v>0</v>
      </c>
      <c r="AL11" s="14">
        <v>0</v>
      </c>
      <c r="AM11" s="14">
        <v>0</v>
      </c>
      <c r="AN11" s="14">
        <v>0</v>
      </c>
      <c r="AO11" s="14">
        <v>0</v>
      </c>
      <c r="AP11" s="14">
        <v>0</v>
      </c>
      <c r="AQ11" s="14">
        <v>0</v>
      </c>
      <c r="AR11" s="14">
        <v>0</v>
      </c>
      <c r="AS11" s="14">
        <v>0</v>
      </c>
      <c r="AT11" s="14">
        <v>0</v>
      </c>
      <c r="AU11" s="14">
        <v>0</v>
      </c>
      <c r="AV11" s="14">
        <v>0</v>
      </c>
      <c r="AW11" s="14">
        <v>0</v>
      </c>
      <c r="AX11" s="14">
        <v>0</v>
      </c>
      <c r="AY11" s="14">
        <v>0</v>
      </c>
      <c r="AZ11" s="14">
        <v>0</v>
      </c>
      <c r="BA11" s="14">
        <v>0</v>
      </c>
      <c r="BB11" s="14">
        <v>0</v>
      </c>
      <c r="BC11" s="14">
        <v>0</v>
      </c>
      <c r="BD11" s="14">
        <v>0</v>
      </c>
      <c r="BE11" s="14">
        <v>0</v>
      </c>
      <c r="BF11" s="14">
        <v>0</v>
      </c>
      <c r="BG11" s="14">
        <v>0</v>
      </c>
      <c r="BH11" s="14">
        <v>0</v>
      </c>
      <c r="BI11" s="14">
        <v>0</v>
      </c>
      <c r="BJ11" s="14">
        <v>0</v>
      </c>
      <c r="BK11" s="14">
        <v>0</v>
      </c>
      <c r="BL11" s="14">
        <v>0</v>
      </c>
      <c r="BM11" s="14">
        <v>0</v>
      </c>
      <c r="BN11" s="14">
        <v>0</v>
      </c>
      <c r="BO11" s="14">
        <v>0</v>
      </c>
      <c r="BP11" s="14">
        <v>0</v>
      </c>
      <c r="BQ11" s="14">
        <v>0</v>
      </c>
      <c r="BR11" s="14">
        <v>0</v>
      </c>
      <c r="BS11" s="14">
        <v>0</v>
      </c>
      <c r="BT11" s="14">
        <v>0</v>
      </c>
      <c r="BU11" s="14">
        <v>0</v>
      </c>
      <c r="BV11" s="14">
        <v>0</v>
      </c>
      <c r="BW11" s="14">
        <v>0</v>
      </c>
      <c r="BX11" s="14"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  <c r="CL11" s="14">
        <v>0</v>
      </c>
    </row>
    <row r="12" spans="1:90" x14ac:dyDescent="0.2">
      <c r="A12" s="10" t="s">
        <v>79</v>
      </c>
      <c r="B12" s="14">
        <v>7324</v>
      </c>
      <c r="C12" s="14">
        <v>22019</v>
      </c>
      <c r="D12" s="14">
        <v>0</v>
      </c>
      <c r="E12" s="14">
        <v>2721</v>
      </c>
      <c r="F12" s="14">
        <v>87302</v>
      </c>
      <c r="G12" s="14">
        <v>116400.49200000001</v>
      </c>
      <c r="H12" s="14">
        <v>99867.3</v>
      </c>
      <c r="I12" s="14">
        <v>0</v>
      </c>
      <c r="J12" s="14">
        <v>6159</v>
      </c>
      <c r="K12" s="14">
        <v>6467</v>
      </c>
      <c r="L12" s="14">
        <v>10860</v>
      </c>
      <c r="M12" s="14">
        <v>35386</v>
      </c>
      <c r="N12" s="14">
        <v>25504</v>
      </c>
      <c r="O12" s="14">
        <v>6241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3771.875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0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  <c r="AV12" s="14">
        <v>0</v>
      </c>
      <c r="AW12" s="14">
        <v>0</v>
      </c>
      <c r="AX12" s="14">
        <v>0</v>
      </c>
      <c r="AY12" s="14">
        <v>0</v>
      </c>
      <c r="AZ12" s="14">
        <v>0</v>
      </c>
      <c r="BA12" s="14">
        <v>0</v>
      </c>
      <c r="BB12" s="14">
        <v>0</v>
      </c>
      <c r="BC12" s="14">
        <v>0</v>
      </c>
      <c r="BD12" s="14">
        <v>0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14">
        <v>0</v>
      </c>
      <c r="BK12" s="14">
        <v>0</v>
      </c>
      <c r="BL12" s="14"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0</v>
      </c>
      <c r="CH12" s="14">
        <v>0</v>
      </c>
      <c r="CI12" s="14">
        <v>0</v>
      </c>
      <c r="CJ12" s="14">
        <v>0</v>
      </c>
      <c r="CK12" s="14">
        <v>0</v>
      </c>
      <c r="CL12" s="14">
        <v>0</v>
      </c>
    </row>
    <row r="13" spans="1:90" x14ac:dyDescent="0.2">
      <c r="A13" s="10" t="s">
        <v>80</v>
      </c>
      <c r="B13" s="14">
        <v>0</v>
      </c>
      <c r="C13" s="14">
        <v>0</v>
      </c>
      <c r="D13" s="14">
        <v>23000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0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14">
        <v>0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  <c r="AV13" s="14">
        <v>0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0</v>
      </c>
      <c r="BI13" s="14">
        <v>0</v>
      </c>
      <c r="BJ13" s="14">
        <v>0</v>
      </c>
      <c r="BK13" s="14">
        <v>0</v>
      </c>
      <c r="BL13" s="14"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0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0</v>
      </c>
      <c r="CH13" s="14">
        <v>0</v>
      </c>
      <c r="CI13" s="14">
        <v>0</v>
      </c>
      <c r="CJ13" s="14">
        <v>0</v>
      </c>
      <c r="CK13" s="14">
        <v>0</v>
      </c>
      <c r="CL13" s="14">
        <v>0</v>
      </c>
    </row>
    <row r="14" spans="1:90" x14ac:dyDescent="0.2">
      <c r="A14" s="10" t="s">
        <v>81</v>
      </c>
      <c r="B14" s="14">
        <v>0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20958</v>
      </c>
      <c r="L14" s="14">
        <v>7615</v>
      </c>
      <c r="M14" s="14">
        <v>4765</v>
      </c>
      <c r="N14" s="14">
        <v>5665</v>
      </c>
      <c r="O14" s="14">
        <v>4932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1581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  <c r="AG14" s="14">
        <v>0</v>
      </c>
      <c r="AH14" s="14">
        <v>0</v>
      </c>
      <c r="AI14" s="14">
        <v>0</v>
      </c>
      <c r="AJ14" s="14">
        <v>0</v>
      </c>
      <c r="AK14" s="14">
        <v>0</v>
      </c>
      <c r="AL14" s="14">
        <v>0</v>
      </c>
      <c r="AM14" s="14">
        <v>0</v>
      </c>
      <c r="AN14" s="14">
        <v>0</v>
      </c>
      <c r="AO14" s="14">
        <v>0</v>
      </c>
      <c r="AP14" s="14">
        <v>0</v>
      </c>
      <c r="AQ14" s="14">
        <v>0</v>
      </c>
      <c r="AR14" s="14">
        <v>0</v>
      </c>
      <c r="AS14" s="14">
        <v>0</v>
      </c>
      <c r="AT14" s="14">
        <v>0</v>
      </c>
      <c r="AU14" s="14">
        <v>0</v>
      </c>
      <c r="AV14" s="14">
        <v>0</v>
      </c>
      <c r="AW14" s="14">
        <v>0</v>
      </c>
      <c r="AX14" s="14">
        <v>0</v>
      </c>
      <c r="AY14" s="14">
        <v>0</v>
      </c>
      <c r="AZ14" s="14">
        <v>0</v>
      </c>
      <c r="BA14" s="14">
        <v>0</v>
      </c>
      <c r="BB14" s="14">
        <v>0</v>
      </c>
      <c r="BC14" s="14">
        <v>0</v>
      </c>
      <c r="BD14" s="14">
        <v>0</v>
      </c>
      <c r="BE14" s="14">
        <v>0</v>
      </c>
      <c r="BF14" s="14">
        <v>0</v>
      </c>
      <c r="BG14" s="14">
        <v>0</v>
      </c>
      <c r="BH14" s="14">
        <v>0</v>
      </c>
      <c r="BI14" s="14">
        <v>0</v>
      </c>
      <c r="BJ14" s="14">
        <v>0</v>
      </c>
      <c r="BK14" s="14">
        <v>0</v>
      </c>
      <c r="BL14" s="14">
        <v>0</v>
      </c>
      <c r="BM14" s="14">
        <v>0</v>
      </c>
      <c r="BN14" s="14">
        <v>0</v>
      </c>
      <c r="BO14" s="14">
        <v>0</v>
      </c>
      <c r="BP14" s="14">
        <v>0</v>
      </c>
      <c r="BQ14" s="14">
        <v>0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4">
        <v>0</v>
      </c>
      <c r="CC14" s="14">
        <v>0</v>
      </c>
      <c r="CD14" s="14">
        <v>0</v>
      </c>
      <c r="CE14" s="14">
        <v>0</v>
      </c>
      <c r="CF14" s="14">
        <v>0</v>
      </c>
      <c r="CG14" s="14">
        <v>0</v>
      </c>
      <c r="CH14" s="14">
        <v>0</v>
      </c>
      <c r="CI14" s="14">
        <v>0</v>
      </c>
      <c r="CJ14" s="14">
        <v>0</v>
      </c>
      <c r="CK14" s="14">
        <v>0</v>
      </c>
      <c r="CL14" s="14">
        <v>0</v>
      </c>
    </row>
    <row r="15" spans="1:90" x14ac:dyDescent="0.2">
      <c r="A15" s="10" t="s">
        <v>82</v>
      </c>
      <c r="B15" s="14">
        <v>710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0</v>
      </c>
      <c r="AI15" s="14">
        <v>0</v>
      </c>
      <c r="AJ15" s="14">
        <v>0</v>
      </c>
      <c r="AK15" s="14">
        <v>0</v>
      </c>
      <c r="AL15" s="14">
        <v>0</v>
      </c>
      <c r="AM15" s="14">
        <v>0</v>
      </c>
      <c r="AN15" s="14">
        <v>0</v>
      </c>
      <c r="AO15" s="14">
        <v>0</v>
      </c>
      <c r="AP15" s="14">
        <v>0</v>
      </c>
      <c r="AQ15" s="14">
        <v>0</v>
      </c>
      <c r="AR15" s="14">
        <v>0</v>
      </c>
      <c r="AS15" s="14">
        <v>0</v>
      </c>
      <c r="AT15" s="14">
        <v>0</v>
      </c>
      <c r="AU15" s="14">
        <v>0</v>
      </c>
      <c r="AV15" s="14">
        <v>0</v>
      </c>
      <c r="AW15" s="14">
        <v>0</v>
      </c>
      <c r="AX15" s="14">
        <v>0</v>
      </c>
      <c r="AY15" s="14">
        <v>0</v>
      </c>
      <c r="AZ15" s="14">
        <v>0</v>
      </c>
      <c r="BA15" s="14">
        <v>0</v>
      </c>
      <c r="BB15" s="14">
        <v>0</v>
      </c>
      <c r="BC15" s="14">
        <v>0</v>
      </c>
      <c r="BD15" s="14">
        <v>0</v>
      </c>
      <c r="BE15" s="14">
        <v>0</v>
      </c>
      <c r="BF15" s="14">
        <v>0</v>
      </c>
      <c r="BG15" s="14">
        <v>0</v>
      </c>
      <c r="BH15" s="14">
        <v>0</v>
      </c>
      <c r="BI15" s="14">
        <v>0</v>
      </c>
      <c r="BJ15" s="14">
        <v>0</v>
      </c>
      <c r="BK15" s="14">
        <v>0</v>
      </c>
      <c r="BL15" s="14">
        <v>0</v>
      </c>
      <c r="BM15" s="14">
        <v>0</v>
      </c>
      <c r="BN15" s="14">
        <v>0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0</v>
      </c>
      <c r="BX15" s="14">
        <v>0</v>
      </c>
      <c r="BY15" s="14">
        <v>0</v>
      </c>
      <c r="BZ15" s="14">
        <v>0</v>
      </c>
      <c r="CA15" s="14">
        <v>0</v>
      </c>
      <c r="CB15" s="14">
        <v>0</v>
      </c>
      <c r="CC15" s="14">
        <v>0</v>
      </c>
      <c r="CD15" s="14">
        <v>0</v>
      </c>
      <c r="CE15" s="14">
        <v>0</v>
      </c>
      <c r="CF15" s="14">
        <v>0</v>
      </c>
      <c r="CG15" s="14">
        <v>0</v>
      </c>
      <c r="CH15" s="14">
        <v>0</v>
      </c>
      <c r="CI15" s="14">
        <v>0</v>
      </c>
      <c r="CJ15" s="14">
        <v>0</v>
      </c>
      <c r="CK15" s="14">
        <v>0</v>
      </c>
      <c r="CL15" s="14">
        <v>0</v>
      </c>
    </row>
    <row r="16" spans="1:90" x14ac:dyDescent="0.2">
      <c r="A16" s="10" t="s">
        <v>83</v>
      </c>
      <c r="B16" s="14">
        <v>245</v>
      </c>
      <c r="C16" s="14">
        <v>0</v>
      </c>
      <c r="D16" s="14">
        <v>0</v>
      </c>
      <c r="E16" s="14">
        <v>0</v>
      </c>
      <c r="F16" s="14">
        <v>7310</v>
      </c>
      <c r="G16" s="14">
        <v>0</v>
      </c>
      <c r="H16" s="14">
        <v>662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47467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14">
        <v>0</v>
      </c>
      <c r="AG16" s="14">
        <v>0</v>
      </c>
      <c r="AH16" s="14">
        <v>0</v>
      </c>
      <c r="AI16" s="14">
        <v>0</v>
      </c>
      <c r="AJ16" s="14">
        <v>0</v>
      </c>
      <c r="AK16" s="14">
        <v>0</v>
      </c>
      <c r="AL16" s="14">
        <v>0</v>
      </c>
      <c r="AM16" s="14">
        <v>0</v>
      </c>
      <c r="AN16" s="14">
        <v>0</v>
      </c>
      <c r="AO16" s="14">
        <v>0</v>
      </c>
      <c r="AP16" s="14">
        <v>0</v>
      </c>
      <c r="AQ16" s="14">
        <v>0</v>
      </c>
      <c r="AR16" s="14">
        <v>0</v>
      </c>
      <c r="AS16" s="14">
        <v>0</v>
      </c>
      <c r="AT16" s="14">
        <v>0</v>
      </c>
      <c r="AU16" s="14">
        <v>0</v>
      </c>
      <c r="AV16" s="14">
        <v>0</v>
      </c>
      <c r="AW16" s="14">
        <v>0</v>
      </c>
      <c r="AX16" s="14">
        <v>0</v>
      </c>
      <c r="AY16" s="14">
        <v>0</v>
      </c>
      <c r="AZ16" s="14">
        <v>0</v>
      </c>
      <c r="BA16" s="14">
        <v>0</v>
      </c>
      <c r="BB16" s="14">
        <v>0</v>
      </c>
      <c r="BC16" s="14">
        <v>0</v>
      </c>
      <c r="BD16" s="14">
        <v>0</v>
      </c>
      <c r="BE16" s="14">
        <v>0</v>
      </c>
      <c r="BF16" s="14">
        <v>0</v>
      </c>
      <c r="BG16" s="14">
        <v>0</v>
      </c>
      <c r="BH16" s="14">
        <v>0</v>
      </c>
      <c r="BI16" s="14">
        <v>0</v>
      </c>
      <c r="BJ16" s="14">
        <v>0</v>
      </c>
      <c r="BK16" s="14">
        <v>0</v>
      </c>
      <c r="BL16" s="14">
        <v>0</v>
      </c>
      <c r="BM16" s="14">
        <v>0</v>
      </c>
      <c r="BN16" s="14">
        <v>0</v>
      </c>
      <c r="BO16" s="14">
        <v>0</v>
      </c>
      <c r="BP16" s="14">
        <v>0</v>
      </c>
      <c r="BQ16" s="14">
        <v>0</v>
      </c>
      <c r="BR16" s="14">
        <v>0</v>
      </c>
      <c r="BS16" s="14">
        <v>0</v>
      </c>
      <c r="BT16" s="14">
        <v>0</v>
      </c>
      <c r="BU16" s="14">
        <v>0</v>
      </c>
      <c r="BV16" s="14">
        <v>0</v>
      </c>
      <c r="BW16" s="14">
        <v>0</v>
      </c>
      <c r="BX16" s="14">
        <v>0</v>
      </c>
      <c r="BY16" s="14">
        <v>0</v>
      </c>
      <c r="BZ16" s="14">
        <v>0</v>
      </c>
      <c r="CA16" s="14">
        <v>0</v>
      </c>
      <c r="CB16" s="14">
        <v>0</v>
      </c>
      <c r="CC16" s="14">
        <v>0</v>
      </c>
      <c r="CD16" s="14">
        <v>0</v>
      </c>
      <c r="CE16" s="14">
        <v>0</v>
      </c>
      <c r="CF16" s="14">
        <v>0</v>
      </c>
      <c r="CG16" s="14">
        <v>0</v>
      </c>
      <c r="CH16" s="14">
        <v>0</v>
      </c>
      <c r="CI16" s="14">
        <v>0</v>
      </c>
      <c r="CJ16" s="14">
        <v>0</v>
      </c>
      <c r="CK16" s="14">
        <v>0</v>
      </c>
      <c r="CL16" s="14">
        <v>0</v>
      </c>
    </row>
    <row r="17" spans="1:90" x14ac:dyDescent="0.2">
      <c r="A17" s="10" t="s">
        <v>84</v>
      </c>
      <c r="B17" s="14">
        <v>1840</v>
      </c>
      <c r="C17" s="14">
        <v>6452</v>
      </c>
      <c r="D17" s="14">
        <v>0</v>
      </c>
      <c r="E17" s="14">
        <v>0</v>
      </c>
      <c r="F17" s="14">
        <v>2789</v>
      </c>
      <c r="G17" s="14">
        <v>0</v>
      </c>
      <c r="H17" s="14">
        <v>0</v>
      </c>
      <c r="I17" s="14">
        <v>0</v>
      </c>
      <c r="J17" s="14">
        <v>1732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1602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L17" s="14">
        <v>0</v>
      </c>
      <c r="AM17" s="14">
        <v>0</v>
      </c>
      <c r="AN17" s="14">
        <v>0</v>
      </c>
      <c r="AO17" s="14">
        <v>0</v>
      </c>
      <c r="AP17" s="14">
        <v>0</v>
      </c>
      <c r="AQ17" s="14">
        <v>0</v>
      </c>
      <c r="AR17" s="14">
        <v>0</v>
      </c>
      <c r="AS17" s="14">
        <v>0</v>
      </c>
      <c r="AT17" s="14">
        <v>0</v>
      </c>
      <c r="AU17" s="14">
        <v>0</v>
      </c>
      <c r="AV17" s="14">
        <v>0</v>
      </c>
      <c r="AW17" s="14">
        <v>0</v>
      </c>
      <c r="AX17" s="14">
        <v>0</v>
      </c>
      <c r="AY17" s="14">
        <v>0</v>
      </c>
      <c r="AZ17" s="14">
        <v>0</v>
      </c>
      <c r="BA17" s="14">
        <v>0</v>
      </c>
      <c r="BB17" s="14">
        <v>0</v>
      </c>
      <c r="BC17" s="14">
        <v>0</v>
      </c>
      <c r="BD17" s="14">
        <v>0</v>
      </c>
      <c r="BE17" s="14">
        <v>0</v>
      </c>
      <c r="BF17" s="14">
        <v>0</v>
      </c>
      <c r="BG17" s="14">
        <v>0</v>
      </c>
      <c r="BH17" s="14">
        <v>0</v>
      </c>
      <c r="BI17" s="14">
        <v>0</v>
      </c>
      <c r="BJ17" s="14">
        <v>0</v>
      </c>
      <c r="BK17" s="14">
        <v>0</v>
      </c>
      <c r="BL17" s="14">
        <v>0</v>
      </c>
      <c r="BM17" s="14">
        <v>0</v>
      </c>
      <c r="BN17" s="14">
        <v>0</v>
      </c>
      <c r="BO17" s="14">
        <v>0</v>
      </c>
      <c r="BP17" s="14">
        <v>0</v>
      </c>
      <c r="BQ17" s="14">
        <v>0</v>
      </c>
      <c r="BR17" s="14">
        <v>0</v>
      </c>
      <c r="BS17" s="14">
        <v>0</v>
      </c>
      <c r="BT17" s="14">
        <v>0</v>
      </c>
      <c r="BU17" s="14">
        <v>0</v>
      </c>
      <c r="BV17" s="14">
        <v>0</v>
      </c>
      <c r="BW17" s="14">
        <v>0</v>
      </c>
      <c r="BX17" s="14">
        <v>0</v>
      </c>
      <c r="BY17" s="14">
        <v>0</v>
      </c>
      <c r="BZ17" s="14">
        <v>0</v>
      </c>
      <c r="CA17" s="14">
        <v>0</v>
      </c>
      <c r="CB17" s="14">
        <v>0</v>
      </c>
      <c r="CC17" s="14">
        <v>0</v>
      </c>
      <c r="CD17" s="14">
        <v>0</v>
      </c>
      <c r="CE17" s="14">
        <v>0</v>
      </c>
      <c r="CF17" s="14">
        <v>0</v>
      </c>
      <c r="CG17" s="14">
        <v>0</v>
      </c>
      <c r="CH17" s="14">
        <v>0</v>
      </c>
      <c r="CI17" s="14">
        <v>0</v>
      </c>
      <c r="CJ17" s="14">
        <v>0</v>
      </c>
      <c r="CK17" s="14">
        <v>0</v>
      </c>
      <c r="CL17" s="14">
        <v>0</v>
      </c>
    </row>
    <row r="18" spans="1:90" x14ac:dyDescent="0.2">
      <c r="A18" s="10" t="s">
        <v>85</v>
      </c>
      <c r="B18" s="14">
        <v>0</v>
      </c>
      <c r="C18" s="14">
        <v>777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0</v>
      </c>
      <c r="AL18" s="14">
        <v>0</v>
      </c>
      <c r="AM18" s="14">
        <v>0</v>
      </c>
      <c r="AN18" s="14">
        <v>0</v>
      </c>
      <c r="AO18" s="14">
        <v>0</v>
      </c>
      <c r="AP18" s="14">
        <v>0</v>
      </c>
      <c r="AQ18" s="14">
        <v>0</v>
      </c>
      <c r="AR18" s="14">
        <v>0</v>
      </c>
      <c r="AS18" s="14">
        <v>0</v>
      </c>
      <c r="AT18" s="14">
        <v>0</v>
      </c>
      <c r="AU18" s="14">
        <v>0</v>
      </c>
      <c r="AV18" s="14">
        <v>0</v>
      </c>
      <c r="AW18" s="14">
        <v>0</v>
      </c>
      <c r="AX18" s="14">
        <v>0</v>
      </c>
      <c r="AY18" s="14">
        <v>0</v>
      </c>
      <c r="AZ18" s="14">
        <v>0</v>
      </c>
      <c r="BA18" s="14">
        <v>0</v>
      </c>
      <c r="BB18" s="14">
        <v>0</v>
      </c>
      <c r="BC18" s="14">
        <v>0</v>
      </c>
      <c r="BD18" s="14">
        <v>0</v>
      </c>
      <c r="BE18" s="14">
        <v>0</v>
      </c>
      <c r="BF18" s="14">
        <v>0</v>
      </c>
      <c r="BG18" s="14">
        <v>0</v>
      </c>
      <c r="BH18" s="14">
        <v>0</v>
      </c>
      <c r="BI18" s="14">
        <v>0</v>
      </c>
      <c r="BJ18" s="14">
        <v>0</v>
      </c>
      <c r="BK18" s="14">
        <v>0</v>
      </c>
      <c r="BL18" s="14">
        <v>0</v>
      </c>
      <c r="BM18" s="14">
        <v>0</v>
      </c>
      <c r="BN18" s="14">
        <v>0</v>
      </c>
      <c r="BO18" s="14">
        <v>0</v>
      </c>
      <c r="BP18" s="14">
        <v>0</v>
      </c>
      <c r="BQ18" s="14">
        <v>0</v>
      </c>
      <c r="BR18" s="14">
        <v>0</v>
      </c>
      <c r="BS18" s="14">
        <v>0</v>
      </c>
      <c r="BT18" s="14">
        <v>0</v>
      </c>
      <c r="BU18" s="14">
        <v>0</v>
      </c>
      <c r="BV18" s="14">
        <v>0</v>
      </c>
      <c r="BW18" s="14">
        <v>0</v>
      </c>
      <c r="BX18" s="14">
        <v>0</v>
      </c>
      <c r="BY18" s="14">
        <v>0</v>
      </c>
      <c r="BZ18" s="14">
        <v>0</v>
      </c>
      <c r="CA18" s="14">
        <v>0</v>
      </c>
      <c r="CB18" s="14">
        <v>0</v>
      </c>
      <c r="CC18" s="14">
        <v>0</v>
      </c>
      <c r="CD18" s="14">
        <v>0</v>
      </c>
      <c r="CE18" s="14">
        <v>0</v>
      </c>
      <c r="CF18" s="14">
        <v>0</v>
      </c>
      <c r="CG18" s="14">
        <v>0</v>
      </c>
      <c r="CH18" s="14">
        <v>0</v>
      </c>
      <c r="CI18" s="14">
        <v>0</v>
      </c>
      <c r="CJ18" s="14">
        <v>0</v>
      </c>
      <c r="CK18" s="14">
        <v>0</v>
      </c>
      <c r="CL18" s="14">
        <v>0</v>
      </c>
    </row>
    <row r="19" spans="1:90" x14ac:dyDescent="0.2">
      <c r="A19" s="17" t="s">
        <v>86</v>
      </c>
      <c r="B19" s="14">
        <v>0</v>
      </c>
      <c r="C19" s="14">
        <v>0</v>
      </c>
      <c r="D19" s="14">
        <v>0</v>
      </c>
      <c r="E19" s="14">
        <v>470.5</v>
      </c>
      <c r="F19" s="14">
        <v>6389</v>
      </c>
      <c r="G19" s="14">
        <v>0</v>
      </c>
      <c r="H19" s="14">
        <v>3904.5</v>
      </c>
      <c r="I19" s="14">
        <v>0</v>
      </c>
      <c r="J19" s="14">
        <v>0</v>
      </c>
      <c r="K19" s="14">
        <v>1130</v>
      </c>
      <c r="L19" s="14">
        <v>324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927</v>
      </c>
      <c r="V19" s="14">
        <v>0</v>
      </c>
      <c r="W19" s="14">
        <v>0</v>
      </c>
      <c r="X19" s="14">
        <v>0</v>
      </c>
      <c r="Y19" s="14">
        <v>0</v>
      </c>
      <c r="Z19" s="14">
        <v>0</v>
      </c>
      <c r="AA19" s="14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14">
        <v>0</v>
      </c>
      <c r="AH19" s="14">
        <v>0</v>
      </c>
      <c r="AI19" s="14">
        <v>0</v>
      </c>
      <c r="AJ19" s="14">
        <v>0</v>
      </c>
      <c r="AK19" s="14">
        <v>0</v>
      </c>
      <c r="AL19" s="14">
        <v>0</v>
      </c>
      <c r="AM19" s="14">
        <v>0</v>
      </c>
      <c r="AN19" s="14">
        <v>0</v>
      </c>
      <c r="AO19" s="14">
        <v>0</v>
      </c>
      <c r="AP19" s="14">
        <v>0</v>
      </c>
      <c r="AQ19" s="14">
        <v>0</v>
      </c>
      <c r="AR19" s="14">
        <v>0</v>
      </c>
      <c r="AS19" s="14">
        <v>0</v>
      </c>
      <c r="AT19" s="14">
        <v>0</v>
      </c>
      <c r="AU19" s="14">
        <v>0</v>
      </c>
      <c r="AV19" s="14">
        <v>0</v>
      </c>
      <c r="AW19" s="14">
        <v>0</v>
      </c>
      <c r="AX19" s="14">
        <v>0</v>
      </c>
      <c r="AY19" s="14">
        <v>0</v>
      </c>
      <c r="AZ19" s="14">
        <v>0</v>
      </c>
      <c r="BA19" s="14">
        <v>0</v>
      </c>
      <c r="BB19" s="14">
        <v>0</v>
      </c>
      <c r="BC19" s="14">
        <v>0</v>
      </c>
      <c r="BD19" s="14">
        <v>0</v>
      </c>
      <c r="BE19" s="14">
        <v>0</v>
      </c>
      <c r="BF19" s="14">
        <v>0</v>
      </c>
      <c r="BG19" s="14">
        <v>0</v>
      </c>
      <c r="BH19" s="14">
        <v>0</v>
      </c>
      <c r="BI19" s="14">
        <v>0</v>
      </c>
      <c r="BJ19" s="14">
        <v>0</v>
      </c>
      <c r="BK19" s="14">
        <v>0</v>
      </c>
      <c r="BL19" s="14">
        <v>0</v>
      </c>
      <c r="BM19" s="14">
        <v>0</v>
      </c>
      <c r="BN19" s="14">
        <v>0</v>
      </c>
      <c r="BO19" s="14">
        <v>0</v>
      </c>
      <c r="BP19" s="14">
        <v>0</v>
      </c>
      <c r="BQ19" s="14">
        <v>0</v>
      </c>
      <c r="BR19" s="14">
        <v>0</v>
      </c>
      <c r="BS19" s="14">
        <v>0</v>
      </c>
      <c r="BT19" s="14">
        <v>0</v>
      </c>
      <c r="BU19" s="14">
        <v>0</v>
      </c>
      <c r="BV19" s="14">
        <v>0</v>
      </c>
      <c r="BW19" s="14">
        <v>0</v>
      </c>
      <c r="BX19" s="14">
        <v>0</v>
      </c>
      <c r="BY19" s="14">
        <v>0</v>
      </c>
      <c r="BZ19" s="14">
        <v>0</v>
      </c>
      <c r="CA19" s="14">
        <v>0</v>
      </c>
      <c r="CB19" s="14">
        <v>0</v>
      </c>
      <c r="CC19" s="14">
        <v>0</v>
      </c>
      <c r="CD19" s="14">
        <v>0</v>
      </c>
      <c r="CE19" s="14">
        <v>0</v>
      </c>
      <c r="CF19" s="14">
        <v>0</v>
      </c>
      <c r="CG19" s="14">
        <v>0</v>
      </c>
      <c r="CH19" s="14">
        <v>0</v>
      </c>
      <c r="CI19" s="14">
        <v>0</v>
      </c>
      <c r="CJ19" s="14">
        <v>0</v>
      </c>
      <c r="CK19" s="14">
        <v>0</v>
      </c>
      <c r="CL19" s="14">
        <v>0</v>
      </c>
    </row>
    <row r="20" spans="1:90" x14ac:dyDescent="0.2">
      <c r="A20" s="18" t="s">
        <v>87</v>
      </c>
      <c r="B20" s="14">
        <v>0</v>
      </c>
      <c r="C20" s="14">
        <v>24155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14">
        <v>0</v>
      </c>
      <c r="AJ20" s="14">
        <v>0</v>
      </c>
      <c r="AK20" s="14">
        <v>0</v>
      </c>
      <c r="AL20" s="14">
        <v>0</v>
      </c>
      <c r="AM20" s="14">
        <v>0</v>
      </c>
      <c r="AN20" s="14">
        <v>0</v>
      </c>
      <c r="AO20" s="14">
        <v>0</v>
      </c>
      <c r="AP20" s="14">
        <v>0</v>
      </c>
      <c r="AQ20" s="14">
        <v>0</v>
      </c>
      <c r="AR20" s="14">
        <v>0</v>
      </c>
      <c r="AS20" s="14">
        <v>0</v>
      </c>
      <c r="AT20" s="14">
        <v>0</v>
      </c>
      <c r="AU20" s="14">
        <v>0</v>
      </c>
      <c r="AV20" s="14">
        <v>0</v>
      </c>
      <c r="AW20" s="14">
        <v>0</v>
      </c>
      <c r="AX20" s="14">
        <v>0</v>
      </c>
      <c r="AY20" s="14">
        <v>0</v>
      </c>
      <c r="AZ20" s="14">
        <v>0</v>
      </c>
      <c r="BA20" s="14">
        <v>0</v>
      </c>
      <c r="BB20" s="14">
        <v>0</v>
      </c>
      <c r="BC20" s="14">
        <v>0</v>
      </c>
      <c r="BD20" s="14">
        <v>0</v>
      </c>
      <c r="BE20" s="14">
        <v>0</v>
      </c>
      <c r="BF20" s="14">
        <v>0</v>
      </c>
      <c r="BG20" s="14">
        <v>0</v>
      </c>
      <c r="BH20" s="14">
        <v>0</v>
      </c>
      <c r="BI20" s="14">
        <v>0</v>
      </c>
      <c r="BJ20" s="14">
        <v>0</v>
      </c>
      <c r="BK20" s="14">
        <v>0</v>
      </c>
      <c r="BL20" s="14">
        <v>0</v>
      </c>
      <c r="BM20" s="14">
        <v>0</v>
      </c>
      <c r="BN20" s="14">
        <v>0</v>
      </c>
      <c r="BO20" s="14">
        <v>0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0</v>
      </c>
      <c r="BX20" s="14">
        <v>0</v>
      </c>
      <c r="BY20" s="14">
        <v>0</v>
      </c>
      <c r="BZ20" s="14">
        <v>0</v>
      </c>
      <c r="CA20" s="14">
        <v>0</v>
      </c>
      <c r="CB20" s="14">
        <v>0</v>
      </c>
      <c r="CC20" s="14">
        <v>0</v>
      </c>
      <c r="CD20" s="14">
        <v>0</v>
      </c>
      <c r="CE20" s="14">
        <v>0</v>
      </c>
      <c r="CF20" s="14">
        <v>0</v>
      </c>
      <c r="CG20" s="14">
        <v>0</v>
      </c>
      <c r="CH20" s="14">
        <v>0</v>
      </c>
      <c r="CI20" s="14">
        <v>0</v>
      </c>
      <c r="CJ20" s="14">
        <v>0</v>
      </c>
      <c r="CK20" s="14">
        <v>0</v>
      </c>
      <c r="CL20" s="14">
        <v>0</v>
      </c>
    </row>
    <row r="21" spans="1:90" x14ac:dyDescent="0.2">
      <c r="A21" s="17" t="s">
        <v>88</v>
      </c>
      <c r="B21" s="14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512</v>
      </c>
      <c r="J21" s="14">
        <v>2539</v>
      </c>
      <c r="K21" s="14">
        <v>4463</v>
      </c>
      <c r="L21" s="14">
        <v>4894</v>
      </c>
      <c r="M21" s="14">
        <v>5847</v>
      </c>
      <c r="N21" s="14">
        <v>6664</v>
      </c>
      <c r="O21" s="14">
        <v>8604</v>
      </c>
      <c r="P21" s="14">
        <v>7444</v>
      </c>
      <c r="Q21" s="14">
        <v>6992</v>
      </c>
      <c r="R21" s="14">
        <v>8312</v>
      </c>
      <c r="S21" s="14">
        <v>8264</v>
      </c>
      <c r="T21" s="14">
        <v>13705</v>
      </c>
      <c r="U21" s="14">
        <v>14078.25</v>
      </c>
      <c r="V21" s="14">
        <v>14661</v>
      </c>
      <c r="W21" s="14">
        <v>19833</v>
      </c>
      <c r="X21" s="14">
        <v>20892</v>
      </c>
      <c r="Y21" s="14">
        <v>19887</v>
      </c>
      <c r="Z21" s="14">
        <v>18263.875</v>
      </c>
      <c r="AA21" s="14">
        <v>18829.375</v>
      </c>
      <c r="AB21" s="14">
        <v>18898</v>
      </c>
      <c r="AC21" s="14">
        <v>6583.04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0</v>
      </c>
      <c r="AJ21" s="14">
        <v>0</v>
      </c>
      <c r="AK21" s="14">
        <v>0</v>
      </c>
      <c r="AL21" s="14">
        <v>0</v>
      </c>
      <c r="AM21" s="14">
        <v>0</v>
      </c>
      <c r="AN21" s="14">
        <v>0</v>
      </c>
      <c r="AO21" s="14">
        <v>0</v>
      </c>
      <c r="AP21" s="14">
        <v>0</v>
      </c>
      <c r="AQ21" s="14">
        <v>0</v>
      </c>
      <c r="AR21" s="14">
        <v>0</v>
      </c>
      <c r="AS21" s="14">
        <v>0</v>
      </c>
      <c r="AT21" s="14">
        <v>0</v>
      </c>
      <c r="AU21" s="14">
        <v>0</v>
      </c>
      <c r="AV21" s="14">
        <v>0</v>
      </c>
      <c r="AW21" s="14">
        <v>0</v>
      </c>
      <c r="AX21" s="14">
        <v>0</v>
      </c>
      <c r="AY21" s="14">
        <v>0</v>
      </c>
      <c r="AZ21" s="14">
        <v>0</v>
      </c>
      <c r="BA21" s="14">
        <v>0</v>
      </c>
      <c r="BB21" s="14">
        <v>0</v>
      </c>
      <c r="BC21" s="14">
        <v>0</v>
      </c>
      <c r="BD21" s="14">
        <v>0</v>
      </c>
      <c r="BE21" s="14">
        <v>0</v>
      </c>
      <c r="BF21" s="14">
        <v>0</v>
      </c>
      <c r="BG21" s="14">
        <v>0</v>
      </c>
      <c r="BH21" s="14">
        <v>0</v>
      </c>
      <c r="BI21" s="14">
        <v>0</v>
      </c>
      <c r="BJ21" s="14">
        <v>0</v>
      </c>
      <c r="BK21" s="14">
        <v>0</v>
      </c>
      <c r="BL21" s="14">
        <v>0</v>
      </c>
      <c r="BM21" s="14">
        <v>0</v>
      </c>
      <c r="BN21" s="14">
        <v>0</v>
      </c>
      <c r="BO21" s="14">
        <v>0</v>
      </c>
      <c r="BP21" s="14">
        <v>0</v>
      </c>
      <c r="BQ21" s="14">
        <v>0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4">
        <v>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</row>
    <row r="22" spans="1:90" x14ac:dyDescent="0.2">
      <c r="A22" s="17" t="s">
        <v>89</v>
      </c>
      <c r="B22" s="14">
        <v>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4">
        <v>0</v>
      </c>
      <c r="AI22" s="14">
        <v>0</v>
      </c>
      <c r="AJ22" s="14">
        <v>0</v>
      </c>
      <c r="AK22" s="14">
        <v>0</v>
      </c>
      <c r="AL22" s="14">
        <v>0</v>
      </c>
      <c r="AM22" s="14">
        <v>0</v>
      </c>
      <c r="AN22" s="14">
        <v>0</v>
      </c>
      <c r="AO22" s="14">
        <v>0</v>
      </c>
      <c r="AP22" s="14">
        <v>0</v>
      </c>
      <c r="AQ22" s="14">
        <v>0</v>
      </c>
      <c r="AR22" s="14">
        <v>0</v>
      </c>
      <c r="AS22" s="14">
        <v>0</v>
      </c>
      <c r="AT22" s="14">
        <v>0</v>
      </c>
      <c r="AU22" s="14">
        <v>0</v>
      </c>
      <c r="AV22" s="14">
        <v>0</v>
      </c>
      <c r="AW22" s="14">
        <v>0</v>
      </c>
      <c r="AX22" s="14">
        <v>0</v>
      </c>
      <c r="AY22" s="14">
        <v>0</v>
      </c>
      <c r="AZ22" s="14">
        <v>0</v>
      </c>
      <c r="BA22" s="14">
        <v>0</v>
      </c>
      <c r="BB22" s="14">
        <v>0</v>
      </c>
      <c r="BC22" s="14">
        <v>0</v>
      </c>
      <c r="BD22" s="14">
        <v>0</v>
      </c>
      <c r="BE22" s="14">
        <v>0</v>
      </c>
      <c r="BF22" s="14">
        <v>0</v>
      </c>
      <c r="BG22" s="14">
        <v>0</v>
      </c>
      <c r="BH22" s="14">
        <v>0</v>
      </c>
      <c r="BI22" s="14">
        <v>0</v>
      </c>
      <c r="BJ22" s="14">
        <v>0</v>
      </c>
      <c r="BK22" s="14">
        <v>0</v>
      </c>
      <c r="BL22" s="14">
        <v>0</v>
      </c>
      <c r="BM22" s="14">
        <v>0</v>
      </c>
      <c r="BN22" s="14">
        <v>0</v>
      </c>
      <c r="BO22" s="14">
        <v>0</v>
      </c>
      <c r="BP22" s="14">
        <v>0</v>
      </c>
      <c r="BQ22" s="14">
        <v>0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4">
        <v>0</v>
      </c>
      <c r="CC22" s="14">
        <v>0</v>
      </c>
      <c r="CD22" s="14">
        <v>0</v>
      </c>
      <c r="CE22" s="14">
        <v>0</v>
      </c>
      <c r="CF22" s="14">
        <v>0</v>
      </c>
      <c r="CG22" s="14">
        <v>0</v>
      </c>
      <c r="CH22" s="14">
        <v>27152</v>
      </c>
      <c r="CI22" s="14">
        <v>52697</v>
      </c>
      <c r="CJ22" s="14">
        <v>0</v>
      </c>
      <c r="CK22" s="14">
        <v>0</v>
      </c>
      <c r="CL22" s="14">
        <v>0</v>
      </c>
    </row>
    <row r="23" spans="1:90" x14ac:dyDescent="0.2">
      <c r="A23" s="18" t="s">
        <v>90</v>
      </c>
      <c r="B23" s="14">
        <v>0</v>
      </c>
      <c r="C23" s="14">
        <v>10200</v>
      </c>
      <c r="D23" s="14">
        <v>0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  <c r="AG23" s="14">
        <v>0</v>
      </c>
      <c r="AH23" s="14">
        <v>0</v>
      </c>
      <c r="AI23" s="14">
        <v>0</v>
      </c>
      <c r="AJ23" s="14">
        <v>0</v>
      </c>
      <c r="AK23" s="14">
        <v>0</v>
      </c>
      <c r="AL23" s="14">
        <v>0</v>
      </c>
      <c r="AM23" s="14">
        <v>0</v>
      </c>
      <c r="AN23" s="14">
        <v>0</v>
      </c>
      <c r="AO23" s="14">
        <v>0</v>
      </c>
      <c r="AP23" s="14">
        <v>0</v>
      </c>
      <c r="AQ23" s="14">
        <v>0</v>
      </c>
      <c r="AR23" s="14">
        <v>0</v>
      </c>
      <c r="AS23" s="14">
        <v>0</v>
      </c>
      <c r="AT23" s="14">
        <v>0</v>
      </c>
      <c r="AU23" s="14">
        <v>0</v>
      </c>
      <c r="AV23" s="14">
        <v>0</v>
      </c>
      <c r="AW23" s="14">
        <v>0</v>
      </c>
      <c r="AX23" s="14">
        <v>0</v>
      </c>
      <c r="AY23" s="14">
        <v>0</v>
      </c>
      <c r="AZ23" s="14">
        <v>0</v>
      </c>
      <c r="BA23" s="14">
        <v>0</v>
      </c>
      <c r="BB23" s="14">
        <v>0</v>
      </c>
      <c r="BC23" s="14">
        <v>0</v>
      </c>
      <c r="BD23" s="14">
        <v>0</v>
      </c>
      <c r="BE23" s="14">
        <v>0</v>
      </c>
      <c r="BF23" s="14">
        <v>0</v>
      </c>
      <c r="BG23" s="14">
        <v>0</v>
      </c>
      <c r="BH23" s="14">
        <v>0</v>
      </c>
      <c r="BI23" s="14">
        <v>0</v>
      </c>
      <c r="BJ23" s="14">
        <v>0</v>
      </c>
      <c r="BK23" s="14">
        <v>0</v>
      </c>
      <c r="BL23" s="14">
        <v>0</v>
      </c>
      <c r="BM23" s="14">
        <v>0</v>
      </c>
      <c r="BN23" s="14">
        <v>0</v>
      </c>
      <c r="BO23" s="14">
        <v>0</v>
      </c>
      <c r="BP23" s="14">
        <v>0</v>
      </c>
      <c r="BQ23" s="14">
        <v>0</v>
      </c>
      <c r="BR23" s="14">
        <v>0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4">
        <v>0</v>
      </c>
      <c r="BY23" s="14">
        <v>0</v>
      </c>
      <c r="BZ23" s="14">
        <v>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4">
        <v>0</v>
      </c>
      <c r="CI23" s="14">
        <v>0</v>
      </c>
      <c r="CJ23" s="14">
        <v>0</v>
      </c>
      <c r="CK23" s="14">
        <v>0</v>
      </c>
      <c r="CL23" s="14">
        <v>0</v>
      </c>
    </row>
    <row r="24" spans="1:90" x14ac:dyDescent="0.2">
      <c r="A24" s="10" t="s">
        <v>91</v>
      </c>
      <c r="B24" s="14">
        <v>0</v>
      </c>
      <c r="C24" s="14">
        <v>0</v>
      </c>
      <c r="D24" s="14">
        <v>100000</v>
      </c>
      <c r="E24" s="14">
        <v>0</v>
      </c>
      <c r="F24" s="14">
        <v>135573</v>
      </c>
      <c r="G24" s="14">
        <v>132318.508</v>
      </c>
      <c r="H24" s="14">
        <v>7939.1</v>
      </c>
      <c r="I24" s="14">
        <v>54782</v>
      </c>
      <c r="J24" s="14">
        <v>56052</v>
      </c>
      <c r="K24" s="14">
        <v>75260</v>
      </c>
      <c r="L24" s="14">
        <v>74567</v>
      </c>
      <c r="M24" s="14">
        <v>77252</v>
      </c>
      <c r="N24" s="14">
        <v>53713</v>
      </c>
      <c r="O24" s="14">
        <v>23285</v>
      </c>
      <c r="P24" s="14">
        <v>32606</v>
      </c>
      <c r="Q24" s="14">
        <v>39390</v>
      </c>
      <c r="R24" s="14">
        <v>45185</v>
      </c>
      <c r="S24" s="14">
        <v>9552</v>
      </c>
      <c r="T24" s="14">
        <v>18576</v>
      </c>
      <c r="U24" s="14">
        <v>41184</v>
      </c>
      <c r="V24" s="14">
        <v>36978</v>
      </c>
      <c r="W24" s="14">
        <v>480280.5</v>
      </c>
      <c r="X24" s="14">
        <v>212521</v>
      </c>
      <c r="Y24" s="14">
        <v>177572</v>
      </c>
      <c r="Z24" s="14">
        <v>195151.22</v>
      </c>
      <c r="AA24" s="14">
        <v>215503.83</v>
      </c>
      <c r="AB24" s="14">
        <v>236431.77</v>
      </c>
      <c r="AC24" s="14">
        <v>102970.29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14">
        <v>0</v>
      </c>
      <c r="AJ24" s="14">
        <v>0</v>
      </c>
      <c r="AK24" s="14">
        <v>0</v>
      </c>
      <c r="AL24" s="14">
        <v>0</v>
      </c>
      <c r="AM24" s="14">
        <v>0</v>
      </c>
      <c r="AN24" s="14">
        <v>0</v>
      </c>
      <c r="AO24" s="14">
        <v>0</v>
      </c>
      <c r="AP24" s="14">
        <v>0</v>
      </c>
      <c r="AQ24" s="14">
        <v>0</v>
      </c>
      <c r="AR24" s="14">
        <v>0</v>
      </c>
      <c r="AS24" s="14">
        <v>0</v>
      </c>
      <c r="AT24" s="14">
        <v>0</v>
      </c>
      <c r="AU24" s="14">
        <v>0</v>
      </c>
      <c r="AV24" s="14">
        <v>0</v>
      </c>
      <c r="AW24" s="14">
        <v>0</v>
      </c>
      <c r="AX24" s="14">
        <v>0</v>
      </c>
      <c r="AY24" s="14">
        <v>0</v>
      </c>
      <c r="AZ24" s="14">
        <v>0</v>
      </c>
      <c r="BA24" s="14">
        <v>0</v>
      </c>
      <c r="BB24" s="14">
        <v>0</v>
      </c>
      <c r="BC24" s="14">
        <v>0</v>
      </c>
      <c r="BD24" s="14">
        <v>0</v>
      </c>
      <c r="BE24" s="14">
        <v>0</v>
      </c>
      <c r="BF24" s="14">
        <v>0</v>
      </c>
      <c r="BG24" s="14">
        <v>0</v>
      </c>
      <c r="BH24" s="14">
        <v>0</v>
      </c>
      <c r="BI24" s="14">
        <v>0</v>
      </c>
      <c r="BJ24" s="14">
        <v>0</v>
      </c>
      <c r="BK24" s="14">
        <v>0</v>
      </c>
      <c r="BL24" s="14">
        <v>0</v>
      </c>
      <c r="BM24" s="14">
        <v>0</v>
      </c>
      <c r="BN24" s="14">
        <v>0</v>
      </c>
      <c r="BO24" s="14">
        <v>0</v>
      </c>
      <c r="BP24" s="14">
        <v>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0</v>
      </c>
      <c r="BX24" s="14">
        <v>0</v>
      </c>
      <c r="BY24" s="14">
        <v>0</v>
      </c>
      <c r="BZ24" s="14">
        <v>0</v>
      </c>
      <c r="CA24" s="14">
        <v>0</v>
      </c>
      <c r="CB24" s="14">
        <v>0</v>
      </c>
      <c r="CC24" s="14">
        <v>0</v>
      </c>
      <c r="CD24" s="14">
        <v>0</v>
      </c>
      <c r="CE24" s="14">
        <v>0</v>
      </c>
      <c r="CF24" s="14">
        <v>0</v>
      </c>
      <c r="CG24" s="14">
        <v>0</v>
      </c>
      <c r="CH24" s="14">
        <v>0</v>
      </c>
      <c r="CI24" s="14">
        <v>0</v>
      </c>
      <c r="CJ24" s="14">
        <v>0</v>
      </c>
      <c r="CK24" s="14">
        <v>0</v>
      </c>
      <c r="CL24" s="14">
        <v>0</v>
      </c>
    </row>
    <row r="25" spans="1:90" x14ac:dyDescent="0.2">
      <c r="A25" s="10" t="s">
        <v>92</v>
      </c>
      <c r="B25" s="14">
        <v>29805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0</v>
      </c>
      <c r="AH25" s="14">
        <v>0</v>
      </c>
      <c r="AI25" s="14">
        <v>0</v>
      </c>
      <c r="AJ25" s="14">
        <v>0</v>
      </c>
      <c r="AK25" s="14">
        <v>0</v>
      </c>
      <c r="AL25" s="14">
        <v>0</v>
      </c>
      <c r="AM25" s="14">
        <v>0</v>
      </c>
      <c r="AN25" s="14">
        <v>0</v>
      </c>
      <c r="AO25" s="14">
        <v>0</v>
      </c>
      <c r="AP25" s="14">
        <v>0</v>
      </c>
      <c r="AQ25" s="14">
        <v>0</v>
      </c>
      <c r="AR25" s="14">
        <v>0</v>
      </c>
      <c r="AS25" s="14">
        <v>0</v>
      </c>
      <c r="AT25" s="14">
        <v>0</v>
      </c>
      <c r="AU25" s="14">
        <v>0</v>
      </c>
      <c r="AV25" s="14">
        <v>0</v>
      </c>
      <c r="AW25" s="14">
        <v>0</v>
      </c>
      <c r="AX25" s="14">
        <v>0</v>
      </c>
      <c r="AY25" s="14">
        <v>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14">
        <v>0</v>
      </c>
      <c r="BK25" s="14">
        <v>0</v>
      </c>
      <c r="BL25" s="14">
        <v>0</v>
      </c>
      <c r="BM25" s="14">
        <v>0</v>
      </c>
      <c r="BN25" s="14">
        <v>0</v>
      </c>
      <c r="BO25" s="14">
        <v>0</v>
      </c>
      <c r="BP25" s="14">
        <v>0</v>
      </c>
      <c r="BQ25" s="14">
        <v>0</v>
      </c>
      <c r="BR25" s="14">
        <v>0</v>
      </c>
      <c r="BS25" s="14">
        <v>0</v>
      </c>
      <c r="BT25" s="14">
        <v>0</v>
      </c>
      <c r="BU25" s="14">
        <v>0</v>
      </c>
      <c r="BV25" s="14">
        <v>0</v>
      </c>
      <c r="BW25" s="14">
        <v>0</v>
      </c>
      <c r="BX25" s="14">
        <v>0</v>
      </c>
      <c r="BY25" s="14">
        <v>0</v>
      </c>
      <c r="BZ25" s="14">
        <v>0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0</v>
      </c>
      <c r="CJ25" s="14">
        <v>0</v>
      </c>
      <c r="CK25" s="14">
        <v>0</v>
      </c>
      <c r="CL25" s="14">
        <v>0</v>
      </c>
    </row>
    <row r="26" spans="1:90" x14ac:dyDescent="0.2">
      <c r="A26" s="14" t="s">
        <v>93</v>
      </c>
      <c r="B26" s="14">
        <v>0</v>
      </c>
      <c r="C26" s="14">
        <v>0</v>
      </c>
      <c r="D26" s="14">
        <v>26574</v>
      </c>
      <c r="E26" s="14">
        <v>0</v>
      </c>
      <c r="F26" s="14">
        <v>0</v>
      </c>
      <c r="G26" s="14">
        <v>0</v>
      </c>
      <c r="H26" s="14">
        <v>97933.6</v>
      </c>
      <c r="I26" s="14">
        <v>0</v>
      </c>
      <c r="J26" s="14">
        <v>43788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6843</v>
      </c>
      <c r="V26" s="14">
        <v>0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14">
        <v>0</v>
      </c>
      <c r="AJ26" s="14">
        <v>0</v>
      </c>
      <c r="AK26" s="14">
        <v>0</v>
      </c>
      <c r="AL26" s="14">
        <v>0</v>
      </c>
      <c r="AM26" s="14">
        <v>0</v>
      </c>
      <c r="AN26" s="14">
        <v>0</v>
      </c>
      <c r="AO26" s="14">
        <v>0</v>
      </c>
      <c r="AP26" s="14">
        <v>0</v>
      </c>
      <c r="AQ26" s="14">
        <v>0</v>
      </c>
      <c r="AR26" s="14">
        <v>0</v>
      </c>
      <c r="AS26" s="14">
        <v>0</v>
      </c>
      <c r="AT26" s="14">
        <v>0</v>
      </c>
      <c r="AU26" s="14">
        <v>0</v>
      </c>
      <c r="AV26" s="14">
        <v>0</v>
      </c>
      <c r="AW26" s="14">
        <v>0</v>
      </c>
      <c r="AX26" s="14">
        <v>0</v>
      </c>
      <c r="AY26" s="14">
        <v>0</v>
      </c>
      <c r="AZ26" s="14">
        <v>0</v>
      </c>
      <c r="BA26" s="14">
        <v>0</v>
      </c>
      <c r="BB26" s="14">
        <v>0</v>
      </c>
      <c r="BC26" s="14">
        <v>0</v>
      </c>
      <c r="BD26" s="14">
        <v>0</v>
      </c>
      <c r="BE26" s="14">
        <v>0</v>
      </c>
      <c r="BF26" s="14">
        <v>0</v>
      </c>
      <c r="BG26" s="14">
        <v>0</v>
      </c>
      <c r="BH26" s="14">
        <v>0</v>
      </c>
      <c r="BI26" s="14">
        <v>0</v>
      </c>
      <c r="BJ26" s="14">
        <v>0</v>
      </c>
      <c r="BK26" s="14">
        <v>0</v>
      </c>
      <c r="BL26" s="14">
        <v>0</v>
      </c>
      <c r="BM26" s="14">
        <v>0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4">
        <v>0</v>
      </c>
      <c r="BU26" s="14">
        <v>0</v>
      </c>
      <c r="BV26" s="14">
        <v>0</v>
      </c>
      <c r="BW26" s="14">
        <v>0</v>
      </c>
      <c r="BX26" s="14">
        <v>0</v>
      </c>
      <c r="BY26" s="14">
        <v>0</v>
      </c>
      <c r="BZ26" s="14">
        <v>0</v>
      </c>
      <c r="CA26" s="14">
        <v>0</v>
      </c>
      <c r="CB26" s="14">
        <v>0</v>
      </c>
      <c r="CC26" s="14">
        <v>0</v>
      </c>
      <c r="CD26" s="14">
        <v>0</v>
      </c>
      <c r="CE26" s="14">
        <v>0</v>
      </c>
      <c r="CF26" s="14">
        <v>0</v>
      </c>
      <c r="CG26" s="14">
        <v>0</v>
      </c>
      <c r="CH26" s="14">
        <v>0</v>
      </c>
      <c r="CI26" s="14">
        <v>0</v>
      </c>
      <c r="CJ26" s="14">
        <v>0</v>
      </c>
      <c r="CK26" s="14">
        <v>0</v>
      </c>
      <c r="CL26" s="14">
        <v>0</v>
      </c>
    </row>
    <row r="27" spans="1:90" x14ac:dyDescent="0.2">
      <c r="A27" s="14" t="s">
        <v>94</v>
      </c>
      <c r="B27" s="14">
        <v>0</v>
      </c>
      <c r="C27" s="14">
        <v>0</v>
      </c>
      <c r="D27" s="14">
        <v>0</v>
      </c>
      <c r="E27" s="14">
        <v>12148.75</v>
      </c>
      <c r="F27" s="14">
        <v>0</v>
      </c>
      <c r="G27" s="14">
        <v>0</v>
      </c>
      <c r="H27" s="14">
        <v>37665.4</v>
      </c>
      <c r="I27" s="14">
        <v>0</v>
      </c>
      <c r="J27" s="14">
        <v>23568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8179.5</v>
      </c>
      <c r="V27" s="14">
        <v>0</v>
      </c>
      <c r="W27" s="14">
        <v>0</v>
      </c>
      <c r="X27" s="14">
        <v>0</v>
      </c>
      <c r="Y27" s="14">
        <v>0</v>
      </c>
      <c r="Z27" s="14">
        <v>0</v>
      </c>
      <c r="AA27" s="14">
        <v>0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  <c r="AG27" s="14">
        <v>0</v>
      </c>
      <c r="AH27" s="14">
        <v>0</v>
      </c>
      <c r="AI27" s="14">
        <v>0</v>
      </c>
      <c r="AJ27" s="14">
        <v>0</v>
      </c>
      <c r="AK27" s="14">
        <v>0</v>
      </c>
      <c r="AL27" s="14">
        <v>0</v>
      </c>
      <c r="AM27" s="14">
        <v>0</v>
      </c>
      <c r="AN27" s="14">
        <v>0</v>
      </c>
      <c r="AO27" s="14">
        <v>0</v>
      </c>
      <c r="AP27" s="14">
        <v>0</v>
      </c>
      <c r="AQ27" s="14">
        <v>0</v>
      </c>
      <c r="AR27" s="14">
        <v>0</v>
      </c>
      <c r="AS27" s="14">
        <v>0</v>
      </c>
      <c r="AT27" s="14">
        <v>0</v>
      </c>
      <c r="AU27" s="14">
        <v>0</v>
      </c>
      <c r="AV27" s="14">
        <v>0</v>
      </c>
      <c r="AW27" s="14">
        <v>0</v>
      </c>
      <c r="AX27" s="14">
        <v>0</v>
      </c>
      <c r="AY27" s="14">
        <v>0</v>
      </c>
      <c r="AZ27" s="14">
        <v>0</v>
      </c>
      <c r="BA27" s="14">
        <v>0</v>
      </c>
      <c r="BB27" s="14">
        <v>0</v>
      </c>
      <c r="BC27" s="14">
        <v>0</v>
      </c>
      <c r="BD27" s="14">
        <v>0</v>
      </c>
      <c r="BE27" s="14">
        <v>0</v>
      </c>
      <c r="BF27" s="14">
        <v>0</v>
      </c>
      <c r="BG27" s="14">
        <v>0</v>
      </c>
      <c r="BH27" s="14">
        <v>0</v>
      </c>
      <c r="BI27" s="14">
        <v>0</v>
      </c>
      <c r="BJ27" s="14">
        <v>0</v>
      </c>
      <c r="BK27" s="14">
        <v>0</v>
      </c>
      <c r="BL27" s="14">
        <v>0</v>
      </c>
      <c r="BM27" s="14">
        <v>0</v>
      </c>
      <c r="BN27" s="14">
        <v>0</v>
      </c>
      <c r="BO27" s="14">
        <v>0</v>
      </c>
      <c r="BP27" s="14">
        <v>0</v>
      </c>
      <c r="BQ27" s="14">
        <v>0</v>
      </c>
      <c r="BR27" s="14">
        <v>0</v>
      </c>
      <c r="BS27" s="14">
        <v>0</v>
      </c>
      <c r="BT27" s="14">
        <v>0</v>
      </c>
      <c r="BU27" s="14">
        <v>0</v>
      </c>
      <c r="BV27" s="14">
        <v>0</v>
      </c>
      <c r="BW27" s="14">
        <v>0</v>
      </c>
      <c r="BX27" s="14">
        <v>0</v>
      </c>
      <c r="BY27" s="14">
        <v>0</v>
      </c>
      <c r="BZ27" s="14">
        <v>0</v>
      </c>
      <c r="CA27" s="14">
        <v>0</v>
      </c>
      <c r="CB27" s="14">
        <v>0</v>
      </c>
      <c r="CC27" s="14">
        <v>0</v>
      </c>
      <c r="CD27" s="14">
        <v>0</v>
      </c>
      <c r="CE27" s="14">
        <v>0</v>
      </c>
      <c r="CF27" s="14">
        <v>0</v>
      </c>
      <c r="CG27" s="14">
        <v>0</v>
      </c>
      <c r="CH27" s="14">
        <v>0</v>
      </c>
      <c r="CI27" s="14">
        <v>0</v>
      </c>
      <c r="CJ27" s="14">
        <v>0</v>
      </c>
      <c r="CK27" s="14">
        <v>0</v>
      </c>
      <c r="CL27" s="14">
        <v>0</v>
      </c>
    </row>
    <row r="28" spans="1:90" x14ac:dyDescent="0.2">
      <c r="A28" s="14" t="s">
        <v>95</v>
      </c>
      <c r="B28" s="14">
        <v>0</v>
      </c>
      <c r="C28" s="14">
        <v>6693</v>
      </c>
      <c r="D28" s="14">
        <v>0</v>
      </c>
      <c r="E28" s="14">
        <v>0</v>
      </c>
      <c r="F28" s="14">
        <v>6218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14">
        <v>0</v>
      </c>
      <c r="X28" s="14">
        <v>0</v>
      </c>
      <c r="Y28" s="14">
        <v>0</v>
      </c>
      <c r="Z28" s="14">
        <v>0</v>
      </c>
      <c r="AA28" s="14">
        <v>0</v>
      </c>
      <c r="AB28" s="14">
        <v>0</v>
      </c>
      <c r="AC28" s="14">
        <v>0</v>
      </c>
      <c r="AD28" s="14">
        <v>0</v>
      </c>
      <c r="AE28" s="14">
        <v>0</v>
      </c>
      <c r="AF28" s="14">
        <v>0</v>
      </c>
      <c r="AG28" s="14">
        <v>0</v>
      </c>
      <c r="AH28" s="14">
        <v>0</v>
      </c>
      <c r="AI28" s="14">
        <v>0</v>
      </c>
      <c r="AJ28" s="14">
        <v>0</v>
      </c>
      <c r="AK28" s="14">
        <v>0</v>
      </c>
      <c r="AL28" s="14">
        <v>0</v>
      </c>
      <c r="AM28" s="14">
        <v>0</v>
      </c>
      <c r="AN28" s="14">
        <v>0</v>
      </c>
      <c r="AO28" s="14">
        <v>0</v>
      </c>
      <c r="AP28" s="14">
        <v>0</v>
      </c>
      <c r="AQ28" s="14">
        <v>0</v>
      </c>
      <c r="AR28" s="14">
        <v>0</v>
      </c>
      <c r="AS28" s="14">
        <v>0</v>
      </c>
      <c r="AT28" s="14">
        <v>0</v>
      </c>
      <c r="AU28" s="14">
        <v>0</v>
      </c>
      <c r="AV28" s="14">
        <v>0</v>
      </c>
      <c r="AW28" s="14">
        <v>0</v>
      </c>
      <c r="AX28" s="14">
        <v>0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0</v>
      </c>
      <c r="BI28" s="14">
        <v>0</v>
      </c>
      <c r="BJ28" s="14">
        <v>0</v>
      </c>
      <c r="BK28" s="14">
        <v>0</v>
      </c>
      <c r="BL28" s="14">
        <v>0</v>
      </c>
      <c r="BM28" s="14">
        <v>0</v>
      </c>
      <c r="BN28" s="14">
        <v>0</v>
      </c>
      <c r="BO28" s="14">
        <v>0</v>
      </c>
      <c r="BP28" s="14">
        <v>0</v>
      </c>
      <c r="BQ28" s="14">
        <v>0</v>
      </c>
      <c r="BR28" s="14">
        <v>0</v>
      </c>
      <c r="BS28" s="14">
        <v>0</v>
      </c>
      <c r="BT28" s="14">
        <v>0</v>
      </c>
      <c r="BU28" s="14">
        <v>0</v>
      </c>
      <c r="BV28" s="14">
        <v>0</v>
      </c>
      <c r="BW28" s="14">
        <v>0</v>
      </c>
      <c r="BX28" s="14">
        <v>0</v>
      </c>
      <c r="BY28" s="14">
        <v>0</v>
      </c>
      <c r="BZ28" s="14">
        <v>0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14">
        <v>0</v>
      </c>
      <c r="CI28" s="14">
        <v>0</v>
      </c>
      <c r="CJ28" s="14">
        <v>0</v>
      </c>
      <c r="CK28" s="14">
        <v>0</v>
      </c>
      <c r="CL28" s="14">
        <v>0</v>
      </c>
    </row>
    <row r="29" spans="1:90" x14ac:dyDescent="0.2">
      <c r="A29" s="14" t="s">
        <v>96</v>
      </c>
      <c r="B29" s="14">
        <v>0</v>
      </c>
      <c r="C29" s="14">
        <v>77964</v>
      </c>
      <c r="D29" s="14">
        <v>0</v>
      </c>
      <c r="E29" s="14">
        <v>1761.5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4">
        <v>0</v>
      </c>
      <c r="X29" s="14">
        <v>0</v>
      </c>
      <c r="Y29" s="14">
        <v>0</v>
      </c>
      <c r="Z29" s="14">
        <v>0</v>
      </c>
      <c r="AA29" s="14">
        <v>0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  <c r="AH29" s="14">
        <v>0</v>
      </c>
      <c r="AI29" s="14">
        <v>0</v>
      </c>
      <c r="AJ29" s="14">
        <v>0</v>
      </c>
      <c r="AK29" s="14">
        <v>0</v>
      </c>
      <c r="AL29" s="14">
        <v>0</v>
      </c>
      <c r="AM29" s="14">
        <v>0</v>
      </c>
      <c r="AN29" s="14">
        <v>0</v>
      </c>
      <c r="AO29" s="14">
        <v>0</v>
      </c>
      <c r="AP29" s="14">
        <v>0</v>
      </c>
      <c r="AQ29" s="14">
        <v>0</v>
      </c>
      <c r="AR29" s="14">
        <v>0</v>
      </c>
      <c r="AS29" s="14">
        <v>0</v>
      </c>
      <c r="AT29" s="14">
        <v>0</v>
      </c>
      <c r="AU29" s="14">
        <v>0</v>
      </c>
      <c r="AV29" s="14">
        <v>0</v>
      </c>
      <c r="AW29" s="14">
        <v>0</v>
      </c>
      <c r="AX29" s="14">
        <v>0</v>
      </c>
      <c r="AY29" s="14">
        <v>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0</v>
      </c>
      <c r="BK29" s="14">
        <v>0</v>
      </c>
      <c r="BL29" s="14"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0</v>
      </c>
      <c r="BY29" s="14">
        <v>0</v>
      </c>
      <c r="BZ29" s="14">
        <v>0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0</v>
      </c>
      <c r="CK29" s="14">
        <v>0</v>
      </c>
      <c r="CL29" s="14">
        <v>0</v>
      </c>
    </row>
    <row r="30" spans="1:90" x14ac:dyDescent="0.2">
      <c r="A30" s="10" t="s">
        <v>97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22212.875</v>
      </c>
      <c r="V30" s="14">
        <v>0</v>
      </c>
      <c r="W30" s="14">
        <v>16479</v>
      </c>
      <c r="X30" s="14">
        <v>0</v>
      </c>
      <c r="Y30" s="14">
        <v>0</v>
      </c>
      <c r="Z30" s="14">
        <v>0</v>
      </c>
      <c r="AA30" s="14">
        <v>0</v>
      </c>
      <c r="AB30" s="14">
        <v>0</v>
      </c>
      <c r="AC30" s="14">
        <v>0</v>
      </c>
      <c r="AD30" s="14">
        <v>0</v>
      </c>
      <c r="AE30" s="14">
        <v>0</v>
      </c>
      <c r="AF30" s="14">
        <v>0</v>
      </c>
      <c r="AG30" s="14">
        <v>0</v>
      </c>
      <c r="AH30" s="14">
        <v>0</v>
      </c>
      <c r="AI30" s="14">
        <v>0</v>
      </c>
      <c r="AJ30" s="14">
        <v>0</v>
      </c>
      <c r="AK30" s="14">
        <v>0</v>
      </c>
      <c r="AL30" s="14">
        <v>0</v>
      </c>
      <c r="AM30" s="14">
        <v>0</v>
      </c>
      <c r="AN30" s="14">
        <v>0</v>
      </c>
      <c r="AO30" s="14">
        <v>0</v>
      </c>
      <c r="AP30" s="14">
        <v>0</v>
      </c>
      <c r="AQ30" s="14">
        <v>0</v>
      </c>
      <c r="AR30" s="14">
        <v>0</v>
      </c>
      <c r="AS30" s="14">
        <v>0</v>
      </c>
      <c r="AT30" s="14">
        <v>0</v>
      </c>
      <c r="AU30" s="14">
        <v>0</v>
      </c>
      <c r="AV30" s="14">
        <v>0</v>
      </c>
      <c r="AW30" s="14">
        <v>0</v>
      </c>
      <c r="AX30" s="14">
        <v>0</v>
      </c>
      <c r="AY30" s="14">
        <v>0</v>
      </c>
      <c r="AZ30" s="14">
        <v>0</v>
      </c>
      <c r="BA30" s="14">
        <v>0</v>
      </c>
      <c r="BB30" s="14">
        <v>0</v>
      </c>
      <c r="BC30" s="14">
        <v>0</v>
      </c>
      <c r="BD30" s="14">
        <v>0</v>
      </c>
      <c r="BE30" s="14">
        <v>0</v>
      </c>
      <c r="BF30" s="14">
        <v>0</v>
      </c>
      <c r="BG30" s="14">
        <v>0</v>
      </c>
      <c r="BH30" s="14">
        <v>0</v>
      </c>
      <c r="BI30" s="14">
        <v>0</v>
      </c>
      <c r="BJ30" s="14">
        <v>0</v>
      </c>
      <c r="BK30" s="14">
        <v>0</v>
      </c>
      <c r="BL30" s="14">
        <v>0</v>
      </c>
      <c r="BM30" s="14">
        <v>0</v>
      </c>
      <c r="BN30" s="14">
        <v>0</v>
      </c>
      <c r="BO30" s="14">
        <v>0</v>
      </c>
      <c r="BP30" s="14">
        <v>0</v>
      </c>
      <c r="BQ30" s="14">
        <v>0</v>
      </c>
      <c r="BR30" s="14">
        <v>0</v>
      </c>
      <c r="BS30" s="14">
        <v>0</v>
      </c>
      <c r="BT30" s="14">
        <v>0</v>
      </c>
      <c r="BU30" s="14">
        <v>0</v>
      </c>
      <c r="BV30" s="14">
        <v>0</v>
      </c>
      <c r="BW30" s="14">
        <v>0</v>
      </c>
      <c r="BX30" s="14">
        <v>0</v>
      </c>
      <c r="BY30" s="14">
        <v>0</v>
      </c>
      <c r="BZ30" s="14">
        <v>0</v>
      </c>
      <c r="CA30" s="14">
        <v>0</v>
      </c>
      <c r="CB30" s="14">
        <v>0</v>
      </c>
      <c r="CC30" s="14">
        <v>0</v>
      </c>
      <c r="CD30" s="14">
        <v>0</v>
      </c>
      <c r="CE30" s="14">
        <v>0</v>
      </c>
      <c r="CF30" s="14">
        <v>0</v>
      </c>
      <c r="CG30" s="14">
        <v>0</v>
      </c>
      <c r="CH30" s="14">
        <v>0</v>
      </c>
      <c r="CI30" s="14">
        <v>0</v>
      </c>
      <c r="CJ30" s="14">
        <v>0</v>
      </c>
      <c r="CK30" s="14">
        <v>0</v>
      </c>
      <c r="CL30" s="14">
        <v>0</v>
      </c>
    </row>
    <row r="31" spans="1:90" x14ac:dyDescent="0.2">
      <c r="A31" s="17" t="s">
        <v>98</v>
      </c>
      <c r="B31" s="14">
        <v>0</v>
      </c>
      <c r="C31" s="14">
        <v>0</v>
      </c>
      <c r="D31" s="14">
        <v>0</v>
      </c>
      <c r="E31" s="14">
        <v>0</v>
      </c>
      <c r="F31" s="14">
        <v>979</v>
      </c>
      <c r="G31" s="14">
        <v>0</v>
      </c>
      <c r="H31" s="14">
        <v>0</v>
      </c>
      <c r="I31" s="14">
        <v>0</v>
      </c>
      <c r="J31" s="14">
        <v>65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4">
        <v>0</v>
      </c>
      <c r="X31" s="14">
        <v>0</v>
      </c>
      <c r="Y31" s="14">
        <v>0</v>
      </c>
      <c r="Z31" s="14">
        <v>0</v>
      </c>
      <c r="AA31" s="14">
        <v>0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  <c r="AG31" s="14">
        <v>0</v>
      </c>
      <c r="AH31" s="14">
        <v>0</v>
      </c>
      <c r="AI31" s="14">
        <v>0</v>
      </c>
      <c r="AJ31" s="14">
        <v>0</v>
      </c>
      <c r="AK31" s="14">
        <v>0</v>
      </c>
      <c r="AL31" s="14">
        <v>0</v>
      </c>
      <c r="AM31" s="14">
        <v>0</v>
      </c>
      <c r="AN31" s="14">
        <v>0</v>
      </c>
      <c r="AO31" s="14">
        <v>0</v>
      </c>
      <c r="AP31" s="14">
        <v>0</v>
      </c>
      <c r="AQ31" s="14">
        <v>0</v>
      </c>
      <c r="AR31" s="14">
        <v>0</v>
      </c>
      <c r="AS31" s="14">
        <v>0</v>
      </c>
      <c r="AT31" s="14">
        <v>0</v>
      </c>
      <c r="AU31" s="14">
        <v>0</v>
      </c>
      <c r="AV31" s="14">
        <v>0</v>
      </c>
      <c r="AW31" s="14">
        <v>0</v>
      </c>
      <c r="AX31" s="14">
        <v>0</v>
      </c>
      <c r="AY31" s="14">
        <v>0</v>
      </c>
      <c r="AZ31" s="14">
        <v>0</v>
      </c>
      <c r="BA31" s="14">
        <v>0</v>
      </c>
      <c r="BB31" s="14">
        <v>0</v>
      </c>
      <c r="BC31" s="14">
        <v>0</v>
      </c>
      <c r="BD31" s="14">
        <v>0</v>
      </c>
      <c r="BE31" s="14">
        <v>0</v>
      </c>
      <c r="BF31" s="14">
        <v>0</v>
      </c>
      <c r="BG31" s="14">
        <v>0</v>
      </c>
      <c r="BH31" s="14">
        <v>0</v>
      </c>
      <c r="BI31" s="14">
        <v>0</v>
      </c>
      <c r="BJ31" s="14">
        <v>0</v>
      </c>
      <c r="BK31" s="14">
        <v>0</v>
      </c>
      <c r="BL31" s="14">
        <v>0</v>
      </c>
      <c r="BM31" s="14">
        <v>0</v>
      </c>
      <c r="BN31" s="14">
        <v>0</v>
      </c>
      <c r="BO31" s="14">
        <v>0</v>
      </c>
      <c r="BP31" s="14">
        <v>0</v>
      </c>
      <c r="BQ31" s="14">
        <v>0</v>
      </c>
      <c r="BR31" s="14">
        <v>0</v>
      </c>
      <c r="BS31" s="14">
        <v>0</v>
      </c>
      <c r="BT31" s="14">
        <v>0</v>
      </c>
      <c r="BU31" s="14">
        <v>0</v>
      </c>
      <c r="BV31" s="14">
        <v>0</v>
      </c>
      <c r="BW31" s="14">
        <v>0</v>
      </c>
      <c r="BX31" s="14">
        <v>0</v>
      </c>
      <c r="BY31" s="14">
        <v>0</v>
      </c>
      <c r="BZ31" s="14">
        <v>0</v>
      </c>
      <c r="CA31" s="14">
        <v>0</v>
      </c>
      <c r="CB31" s="14">
        <v>0</v>
      </c>
      <c r="CC31" s="14">
        <v>0</v>
      </c>
      <c r="CD31" s="14">
        <v>0</v>
      </c>
      <c r="CE31" s="14">
        <v>0</v>
      </c>
      <c r="CF31" s="14">
        <v>0</v>
      </c>
      <c r="CG31" s="14">
        <v>0</v>
      </c>
      <c r="CH31" s="14">
        <v>0</v>
      </c>
      <c r="CI31" s="14">
        <v>0</v>
      </c>
      <c r="CJ31" s="14">
        <v>0</v>
      </c>
      <c r="CK31" s="14">
        <v>0</v>
      </c>
      <c r="CL31" s="14">
        <v>0</v>
      </c>
    </row>
    <row r="32" spans="1:90" x14ac:dyDescent="0.2">
      <c r="A32" s="17" t="s">
        <v>99</v>
      </c>
      <c r="B32" s="14">
        <v>0</v>
      </c>
      <c r="C32" s="14">
        <v>2020</v>
      </c>
      <c r="D32" s="14">
        <v>0</v>
      </c>
      <c r="E32" s="14">
        <v>290</v>
      </c>
      <c r="F32" s="14">
        <v>272</v>
      </c>
      <c r="G32" s="14">
        <v>0</v>
      </c>
      <c r="H32" s="14">
        <v>1280.7</v>
      </c>
      <c r="I32" s="14">
        <v>0</v>
      </c>
      <c r="J32" s="14">
        <v>2706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14">
        <v>0</v>
      </c>
      <c r="AJ32" s="14">
        <v>0</v>
      </c>
      <c r="AK32" s="14">
        <v>0</v>
      </c>
      <c r="AL32" s="14">
        <v>0</v>
      </c>
      <c r="AM32" s="14">
        <v>0</v>
      </c>
      <c r="AN32" s="14">
        <v>0</v>
      </c>
      <c r="AO32" s="14">
        <v>0</v>
      </c>
      <c r="AP32" s="14">
        <v>0</v>
      </c>
      <c r="AQ32" s="14">
        <v>0</v>
      </c>
      <c r="AR32" s="14">
        <v>0</v>
      </c>
      <c r="AS32" s="14">
        <v>0</v>
      </c>
      <c r="AT32" s="14">
        <v>0</v>
      </c>
      <c r="AU32" s="14">
        <v>0</v>
      </c>
      <c r="AV32" s="14">
        <v>0</v>
      </c>
      <c r="AW32" s="14">
        <v>0</v>
      </c>
      <c r="AX32" s="14">
        <v>0</v>
      </c>
      <c r="AY32" s="14">
        <v>0</v>
      </c>
      <c r="AZ32" s="14"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14">
        <v>0</v>
      </c>
      <c r="BK32" s="14">
        <v>0</v>
      </c>
      <c r="BL32" s="14"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0</v>
      </c>
      <c r="CH32" s="14">
        <v>0</v>
      </c>
      <c r="CI32" s="14">
        <v>0</v>
      </c>
      <c r="CJ32" s="14">
        <v>0</v>
      </c>
      <c r="CK32" s="14">
        <v>0</v>
      </c>
      <c r="CL32" s="14">
        <v>0</v>
      </c>
    </row>
    <row r="33" spans="1:90" x14ac:dyDescent="0.2">
      <c r="A33" s="18" t="s">
        <v>100</v>
      </c>
      <c r="B33" s="14">
        <v>4873</v>
      </c>
      <c r="C33" s="14">
        <v>74468</v>
      </c>
      <c r="D33" s="14">
        <v>0</v>
      </c>
      <c r="E33" s="14">
        <v>0</v>
      </c>
      <c r="F33" s="14">
        <v>0</v>
      </c>
      <c r="G33" s="14">
        <v>0</v>
      </c>
      <c r="H33" s="14">
        <v>500</v>
      </c>
      <c r="I33" s="14">
        <v>0</v>
      </c>
      <c r="J33" s="14">
        <v>27154</v>
      </c>
      <c r="K33" s="14">
        <v>27396</v>
      </c>
      <c r="L33" s="14">
        <v>26519</v>
      </c>
      <c r="M33" s="14">
        <v>3789</v>
      </c>
      <c r="N33" s="14">
        <v>3535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  <c r="AG33" s="14">
        <v>0</v>
      </c>
      <c r="AH33" s="14">
        <v>0</v>
      </c>
      <c r="AI33" s="14">
        <v>0</v>
      </c>
      <c r="AJ33" s="14">
        <v>0</v>
      </c>
      <c r="AK33" s="14">
        <v>0</v>
      </c>
      <c r="AL33" s="14">
        <v>0</v>
      </c>
      <c r="AM33" s="14">
        <v>0</v>
      </c>
      <c r="AN33" s="14">
        <v>0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0</v>
      </c>
      <c r="AV33" s="14">
        <v>0</v>
      </c>
      <c r="AW33" s="14">
        <v>0</v>
      </c>
      <c r="AX33" s="14">
        <v>0</v>
      </c>
      <c r="AY33" s="14">
        <v>0</v>
      </c>
      <c r="AZ33" s="14">
        <v>0</v>
      </c>
      <c r="BA33" s="14">
        <v>0</v>
      </c>
      <c r="BB33" s="14">
        <v>0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0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</row>
    <row r="34" spans="1:90" x14ac:dyDescent="0.2">
      <c r="A34" s="10" t="s">
        <v>101</v>
      </c>
      <c r="B34" s="14">
        <v>0</v>
      </c>
      <c r="C34" s="14">
        <v>0</v>
      </c>
      <c r="D34" s="14">
        <v>0</v>
      </c>
      <c r="E34" s="14">
        <v>0</v>
      </c>
      <c r="F34" s="14">
        <v>194558</v>
      </c>
      <c r="G34" s="14">
        <v>144169</v>
      </c>
      <c r="H34" s="14">
        <v>144168.30000000002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  <c r="AG34" s="14">
        <v>0</v>
      </c>
      <c r="AH34" s="14">
        <v>0</v>
      </c>
      <c r="AI34" s="14">
        <v>0</v>
      </c>
      <c r="AJ34" s="14">
        <v>0</v>
      </c>
      <c r="AK34" s="14">
        <v>0</v>
      </c>
      <c r="AL34" s="14">
        <v>0</v>
      </c>
      <c r="AM34" s="14">
        <v>0</v>
      </c>
      <c r="AN34" s="14">
        <v>0</v>
      </c>
      <c r="AO34" s="14">
        <v>0</v>
      </c>
      <c r="AP34" s="14">
        <v>0</v>
      </c>
      <c r="AQ34" s="14">
        <v>0</v>
      </c>
      <c r="AR34" s="14">
        <v>0</v>
      </c>
      <c r="AS34" s="14">
        <v>0</v>
      </c>
      <c r="AT34" s="14">
        <v>0</v>
      </c>
      <c r="AU34" s="14">
        <v>0</v>
      </c>
      <c r="AV34" s="14">
        <v>0</v>
      </c>
      <c r="AW34" s="14">
        <v>0</v>
      </c>
      <c r="AX34" s="14">
        <v>0</v>
      </c>
      <c r="AY34" s="14">
        <v>0</v>
      </c>
      <c r="AZ34" s="14"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0</v>
      </c>
      <c r="BK34" s="14">
        <v>0</v>
      </c>
      <c r="BL34" s="14"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0</v>
      </c>
      <c r="CE34" s="14">
        <v>0</v>
      </c>
      <c r="CF34" s="14">
        <v>0</v>
      </c>
      <c r="CG34" s="14">
        <v>0</v>
      </c>
      <c r="CH34" s="14">
        <v>0</v>
      </c>
      <c r="CI34" s="14">
        <v>0</v>
      </c>
      <c r="CJ34" s="14">
        <v>0</v>
      </c>
      <c r="CK34" s="14">
        <v>0</v>
      </c>
      <c r="CL34" s="14">
        <v>0</v>
      </c>
    </row>
    <row r="35" spans="1:90" x14ac:dyDescent="0.2">
      <c r="A35" s="10" t="s">
        <v>102</v>
      </c>
      <c r="B35" s="14">
        <v>0</v>
      </c>
      <c r="C35" s="14">
        <v>0</v>
      </c>
      <c r="D35" s="14">
        <v>0</v>
      </c>
      <c r="E35" s="14">
        <v>0</v>
      </c>
      <c r="F35" s="14">
        <v>0</v>
      </c>
      <c r="G35" s="14">
        <v>0</v>
      </c>
      <c r="H35" s="14">
        <v>3480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4">
        <v>0</v>
      </c>
      <c r="X35" s="14">
        <v>0</v>
      </c>
      <c r="Y35" s="14">
        <v>0</v>
      </c>
      <c r="Z35" s="14">
        <v>0</v>
      </c>
      <c r="AA35" s="14">
        <v>0</v>
      </c>
      <c r="AB35" s="14">
        <v>0</v>
      </c>
      <c r="AC35" s="14">
        <v>0</v>
      </c>
      <c r="AD35" s="14">
        <v>0</v>
      </c>
      <c r="AE35" s="14">
        <v>0</v>
      </c>
      <c r="AF35" s="14">
        <v>0</v>
      </c>
      <c r="AG35" s="14">
        <v>0</v>
      </c>
      <c r="AH35" s="14">
        <v>0</v>
      </c>
      <c r="AI35" s="14">
        <v>0</v>
      </c>
      <c r="AJ35" s="14">
        <v>0</v>
      </c>
      <c r="AK35" s="14">
        <v>0</v>
      </c>
      <c r="AL35" s="14">
        <v>0</v>
      </c>
      <c r="AM35" s="14">
        <v>0</v>
      </c>
      <c r="AN35" s="14">
        <v>0</v>
      </c>
      <c r="AO35" s="14">
        <v>0</v>
      </c>
      <c r="AP35" s="14">
        <v>0</v>
      </c>
      <c r="AQ35" s="14">
        <v>0</v>
      </c>
      <c r="AR35" s="14">
        <v>0</v>
      </c>
      <c r="AS35" s="14">
        <v>0</v>
      </c>
      <c r="AT35" s="14">
        <v>0</v>
      </c>
      <c r="AU35" s="14">
        <v>0</v>
      </c>
      <c r="AV35" s="14">
        <v>0</v>
      </c>
      <c r="AW35" s="14">
        <v>0</v>
      </c>
      <c r="AX35" s="14">
        <v>0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4">
        <v>0</v>
      </c>
      <c r="BJ35" s="14">
        <v>0</v>
      </c>
      <c r="BK35" s="14">
        <v>0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4">
        <v>0</v>
      </c>
      <c r="CE35" s="14">
        <v>0</v>
      </c>
      <c r="CF35" s="14">
        <v>0</v>
      </c>
      <c r="CG35" s="14">
        <v>0</v>
      </c>
      <c r="CH35" s="14">
        <v>0</v>
      </c>
      <c r="CI35" s="14">
        <v>0</v>
      </c>
      <c r="CJ35" s="14">
        <v>0</v>
      </c>
      <c r="CK35" s="14">
        <v>0</v>
      </c>
      <c r="CL35" s="14">
        <v>0</v>
      </c>
    </row>
    <row r="36" spans="1:90" x14ac:dyDescent="0.2">
      <c r="A36" s="10" t="s">
        <v>103</v>
      </c>
      <c r="B36" s="14">
        <v>0</v>
      </c>
      <c r="C36" s="14">
        <v>0</v>
      </c>
      <c r="D36" s="14">
        <v>0</v>
      </c>
      <c r="E36" s="14">
        <v>0</v>
      </c>
      <c r="F36" s="14">
        <v>115010</v>
      </c>
      <c r="G36" s="14">
        <v>35001</v>
      </c>
      <c r="H36" s="14">
        <v>35000.799999999996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  <c r="X36" s="14">
        <v>0</v>
      </c>
      <c r="Y36" s="14">
        <v>0</v>
      </c>
      <c r="Z36" s="14">
        <v>0</v>
      </c>
      <c r="AA36" s="14">
        <v>0</v>
      </c>
      <c r="AB36" s="14">
        <v>0</v>
      </c>
      <c r="AC36" s="14">
        <v>0</v>
      </c>
      <c r="AD36" s="14">
        <v>0</v>
      </c>
      <c r="AE36" s="14">
        <v>0</v>
      </c>
      <c r="AF36" s="14">
        <v>0</v>
      </c>
      <c r="AG36" s="14">
        <v>0</v>
      </c>
      <c r="AH36" s="14">
        <v>0</v>
      </c>
      <c r="AI36" s="14">
        <v>0</v>
      </c>
      <c r="AJ36" s="14">
        <v>0</v>
      </c>
      <c r="AK36" s="14">
        <v>0</v>
      </c>
      <c r="AL36" s="14">
        <v>0</v>
      </c>
      <c r="AM36" s="14">
        <v>0</v>
      </c>
      <c r="AN36" s="14">
        <v>0</v>
      </c>
      <c r="AO36" s="14">
        <v>0</v>
      </c>
      <c r="AP36" s="14">
        <v>0</v>
      </c>
      <c r="AQ36" s="14">
        <v>0</v>
      </c>
      <c r="AR36" s="14">
        <v>0</v>
      </c>
      <c r="AS36" s="14">
        <v>0</v>
      </c>
      <c r="AT36" s="14">
        <v>0</v>
      </c>
      <c r="AU36" s="14">
        <v>0</v>
      </c>
      <c r="AV36" s="14">
        <v>0</v>
      </c>
      <c r="AW36" s="14">
        <v>0</v>
      </c>
      <c r="AX36" s="14">
        <v>0</v>
      </c>
      <c r="AY36" s="14">
        <v>0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0</v>
      </c>
      <c r="BF36" s="14">
        <v>0</v>
      </c>
      <c r="BG36" s="14">
        <v>0</v>
      </c>
      <c r="BH36" s="14">
        <v>0</v>
      </c>
      <c r="BI36" s="14">
        <v>0</v>
      </c>
      <c r="BJ36" s="14">
        <v>0</v>
      </c>
      <c r="BK36" s="14">
        <v>0</v>
      </c>
      <c r="BL36" s="14">
        <v>0</v>
      </c>
      <c r="BM36" s="14">
        <v>0</v>
      </c>
      <c r="BN36" s="14">
        <v>0</v>
      </c>
      <c r="BO36" s="14">
        <v>0</v>
      </c>
      <c r="BP36" s="14">
        <v>0</v>
      </c>
      <c r="BQ36" s="14">
        <v>0</v>
      </c>
      <c r="BR36" s="14">
        <v>0</v>
      </c>
      <c r="BS36" s="14">
        <v>0</v>
      </c>
      <c r="BT36" s="14">
        <v>0</v>
      </c>
      <c r="BU36" s="14">
        <v>0</v>
      </c>
      <c r="BV36" s="14">
        <v>0</v>
      </c>
      <c r="BW36" s="14">
        <v>0</v>
      </c>
      <c r="BX36" s="14">
        <v>0</v>
      </c>
      <c r="BY36" s="14">
        <v>0</v>
      </c>
      <c r="BZ36" s="14">
        <v>0</v>
      </c>
      <c r="CA36" s="14">
        <v>0</v>
      </c>
      <c r="CB36" s="14">
        <v>0</v>
      </c>
      <c r="CC36" s="14">
        <v>0</v>
      </c>
      <c r="CD36" s="14">
        <v>0</v>
      </c>
      <c r="CE36" s="14">
        <v>0</v>
      </c>
      <c r="CF36" s="14">
        <v>0</v>
      </c>
      <c r="CG36" s="14">
        <v>0</v>
      </c>
      <c r="CH36" s="14">
        <v>0</v>
      </c>
      <c r="CI36" s="14">
        <v>0</v>
      </c>
      <c r="CJ36" s="14">
        <v>0</v>
      </c>
      <c r="CK36" s="14">
        <v>0</v>
      </c>
      <c r="CL36" s="14">
        <v>0</v>
      </c>
    </row>
    <row r="37" spans="1:90" x14ac:dyDescent="0.2">
      <c r="A37" s="10" t="s">
        <v>104</v>
      </c>
      <c r="B37" s="14">
        <v>0</v>
      </c>
      <c r="C37" s="14">
        <v>0</v>
      </c>
      <c r="D37" s="14">
        <v>0</v>
      </c>
      <c r="E37" s="14">
        <v>0</v>
      </c>
      <c r="F37" s="14">
        <v>88419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  <c r="AB37" s="14">
        <v>0</v>
      </c>
      <c r="AC37" s="14">
        <v>0</v>
      </c>
      <c r="AD37" s="14">
        <v>0</v>
      </c>
      <c r="AE37" s="14">
        <v>0</v>
      </c>
      <c r="AF37" s="14">
        <v>0</v>
      </c>
      <c r="AG37" s="14">
        <v>0</v>
      </c>
      <c r="AH37" s="14">
        <v>0</v>
      </c>
      <c r="AI37" s="14">
        <v>0</v>
      </c>
      <c r="AJ37" s="14">
        <v>0</v>
      </c>
      <c r="AK37" s="14">
        <v>0</v>
      </c>
      <c r="AL37" s="14">
        <v>0</v>
      </c>
      <c r="AM37" s="14">
        <v>0</v>
      </c>
      <c r="AN37" s="14">
        <v>0</v>
      </c>
      <c r="AO37" s="14">
        <v>0</v>
      </c>
      <c r="AP37" s="14">
        <v>0</v>
      </c>
      <c r="AQ37" s="14">
        <v>0</v>
      </c>
      <c r="AR37" s="14">
        <v>0</v>
      </c>
      <c r="AS37" s="14">
        <v>0</v>
      </c>
      <c r="AT37" s="14">
        <v>0</v>
      </c>
      <c r="AU37" s="14">
        <v>0</v>
      </c>
      <c r="AV37" s="14">
        <v>0</v>
      </c>
      <c r="AW37" s="14">
        <v>0</v>
      </c>
      <c r="AX37" s="14">
        <v>0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4">
        <v>0</v>
      </c>
      <c r="BF37" s="14">
        <v>0</v>
      </c>
      <c r="BG37" s="14">
        <v>0</v>
      </c>
      <c r="BH37" s="14">
        <v>0</v>
      </c>
      <c r="BI37" s="14">
        <v>0</v>
      </c>
      <c r="BJ37" s="14">
        <v>0</v>
      </c>
      <c r="BK37" s="14">
        <v>0</v>
      </c>
      <c r="BL37" s="14">
        <v>0</v>
      </c>
      <c r="BM37" s="14">
        <v>0</v>
      </c>
      <c r="BN37" s="14">
        <v>0</v>
      </c>
      <c r="BO37" s="14">
        <v>0</v>
      </c>
      <c r="BP37" s="14">
        <v>0</v>
      </c>
      <c r="BQ37" s="14">
        <v>0</v>
      </c>
      <c r="BR37" s="14">
        <v>0</v>
      </c>
      <c r="BS37" s="14">
        <v>0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0</v>
      </c>
      <c r="BZ37" s="14">
        <v>0</v>
      </c>
      <c r="CA37" s="14">
        <v>0</v>
      </c>
      <c r="CB37" s="14">
        <v>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0</v>
      </c>
      <c r="CJ37" s="14">
        <v>0</v>
      </c>
      <c r="CK37" s="14">
        <v>0</v>
      </c>
      <c r="CL37" s="14">
        <v>0</v>
      </c>
    </row>
    <row r="38" spans="1:90" x14ac:dyDescent="0.2">
      <c r="A38" s="10" t="s">
        <v>105</v>
      </c>
      <c r="B38" s="14">
        <v>0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111</v>
      </c>
      <c r="X38" s="14">
        <v>0</v>
      </c>
      <c r="Y38" s="14">
        <v>0</v>
      </c>
      <c r="Z38" s="14">
        <v>0</v>
      </c>
      <c r="AA38" s="14">
        <v>0</v>
      </c>
      <c r="AB38" s="14">
        <v>0</v>
      </c>
      <c r="AC38" s="14">
        <v>0</v>
      </c>
      <c r="AD38" s="14">
        <v>0</v>
      </c>
      <c r="AE38" s="14">
        <v>0</v>
      </c>
      <c r="AF38" s="14">
        <v>0</v>
      </c>
      <c r="AG38" s="14">
        <v>0</v>
      </c>
      <c r="AH38" s="14">
        <v>0</v>
      </c>
      <c r="AI38" s="14">
        <v>0</v>
      </c>
      <c r="AJ38" s="14">
        <v>0</v>
      </c>
      <c r="AK38" s="14">
        <v>0</v>
      </c>
      <c r="AL38" s="14">
        <v>0</v>
      </c>
      <c r="AM38" s="14">
        <v>0</v>
      </c>
      <c r="AN38" s="14">
        <v>0</v>
      </c>
      <c r="AO38" s="14">
        <v>0</v>
      </c>
      <c r="AP38" s="14">
        <v>0</v>
      </c>
      <c r="AQ38" s="14">
        <v>0</v>
      </c>
      <c r="AR38" s="14">
        <v>0</v>
      </c>
      <c r="AS38" s="14">
        <v>0</v>
      </c>
      <c r="AT38" s="14">
        <v>0</v>
      </c>
      <c r="AU38" s="14">
        <v>0</v>
      </c>
      <c r="AV38" s="14">
        <v>0</v>
      </c>
      <c r="AW38" s="14">
        <v>0</v>
      </c>
      <c r="AX38" s="14">
        <v>0</v>
      </c>
      <c r="AY38" s="14">
        <v>0</v>
      </c>
      <c r="AZ38" s="14"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14">
        <v>0</v>
      </c>
      <c r="BK38" s="14">
        <v>0</v>
      </c>
      <c r="BL38" s="14">
        <v>0</v>
      </c>
      <c r="BM38" s="14">
        <v>0</v>
      </c>
      <c r="BN38" s="14">
        <v>0</v>
      </c>
      <c r="BO38" s="14">
        <v>0</v>
      </c>
      <c r="BP38" s="14">
        <v>0</v>
      </c>
      <c r="BQ38" s="14">
        <v>0</v>
      </c>
      <c r="BR38" s="14">
        <v>0</v>
      </c>
      <c r="BS38" s="14">
        <v>0</v>
      </c>
      <c r="BT38" s="14">
        <v>0</v>
      </c>
      <c r="BU38" s="14">
        <v>0</v>
      </c>
      <c r="BV38" s="14">
        <v>0</v>
      </c>
      <c r="BW38" s="14">
        <v>0</v>
      </c>
      <c r="BX38" s="14">
        <v>0</v>
      </c>
      <c r="BY38" s="14">
        <v>0</v>
      </c>
      <c r="BZ38" s="14">
        <v>0</v>
      </c>
      <c r="CA38" s="14">
        <v>0</v>
      </c>
      <c r="CB38" s="14">
        <v>0</v>
      </c>
      <c r="CC38" s="14">
        <v>0</v>
      </c>
      <c r="CD38" s="14">
        <v>0</v>
      </c>
      <c r="CE38" s="14">
        <v>0</v>
      </c>
      <c r="CF38" s="14">
        <v>0</v>
      </c>
      <c r="CG38" s="14">
        <v>0</v>
      </c>
      <c r="CH38" s="14">
        <v>0</v>
      </c>
      <c r="CI38" s="14">
        <v>0</v>
      </c>
      <c r="CJ38" s="14">
        <v>0</v>
      </c>
      <c r="CK38" s="14">
        <v>0</v>
      </c>
      <c r="CL38" s="14">
        <v>0</v>
      </c>
    </row>
    <row r="39" spans="1:90" x14ac:dyDescent="0.2">
      <c r="A39" s="18" t="s">
        <v>106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  <c r="AB39" s="14">
        <v>0</v>
      </c>
      <c r="AC39" s="14">
        <v>0</v>
      </c>
      <c r="AD39" s="14">
        <v>0</v>
      </c>
      <c r="AE39" s="14">
        <v>0</v>
      </c>
      <c r="AF39" s="14">
        <v>0</v>
      </c>
      <c r="AG39" s="14">
        <v>0</v>
      </c>
      <c r="AH39" s="14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14">
        <v>0</v>
      </c>
      <c r="AO39" s="14">
        <v>0</v>
      </c>
      <c r="AP39" s="14">
        <v>0</v>
      </c>
      <c r="AQ39" s="14">
        <v>0</v>
      </c>
      <c r="AR39" s="14">
        <v>0</v>
      </c>
      <c r="AS39" s="14">
        <v>0</v>
      </c>
      <c r="AT39" s="14">
        <v>0</v>
      </c>
      <c r="AU39" s="14">
        <v>0</v>
      </c>
      <c r="AV39" s="14">
        <v>0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0</v>
      </c>
      <c r="BK39" s="14">
        <v>0</v>
      </c>
      <c r="BL39" s="14">
        <v>0</v>
      </c>
      <c r="BM39" s="14">
        <v>0</v>
      </c>
      <c r="BN39" s="14">
        <v>0</v>
      </c>
      <c r="BO39" s="14">
        <v>0</v>
      </c>
      <c r="BP39" s="14">
        <v>0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14">
        <v>0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152</v>
      </c>
      <c r="CI39" s="14">
        <v>0</v>
      </c>
      <c r="CJ39" s="14">
        <v>0</v>
      </c>
      <c r="CK39" s="14">
        <v>0</v>
      </c>
      <c r="CL39" s="14">
        <v>0</v>
      </c>
    </row>
    <row r="40" spans="1:90" x14ac:dyDescent="0.2">
      <c r="A40" s="18" t="s">
        <v>107</v>
      </c>
      <c r="B40" s="14">
        <v>0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  <c r="AB40" s="14">
        <v>0</v>
      </c>
      <c r="AC40" s="14">
        <v>0</v>
      </c>
      <c r="AD40" s="14">
        <v>0</v>
      </c>
      <c r="AE40" s="14">
        <v>0</v>
      </c>
      <c r="AF40" s="14">
        <v>0</v>
      </c>
      <c r="AG40" s="14">
        <v>0</v>
      </c>
      <c r="AH40" s="14">
        <v>0</v>
      </c>
      <c r="AI40" s="14">
        <v>0</v>
      </c>
      <c r="AJ40" s="14">
        <v>0</v>
      </c>
      <c r="AK40" s="14">
        <v>0</v>
      </c>
      <c r="AL40" s="14">
        <v>0</v>
      </c>
      <c r="AM40" s="14">
        <v>0</v>
      </c>
      <c r="AN40" s="14">
        <v>0</v>
      </c>
      <c r="AO40" s="14">
        <v>0</v>
      </c>
      <c r="AP40" s="14">
        <v>0</v>
      </c>
      <c r="AQ40" s="14">
        <v>0</v>
      </c>
      <c r="AR40" s="14">
        <v>0</v>
      </c>
      <c r="AS40" s="14">
        <v>0</v>
      </c>
      <c r="AT40" s="14">
        <v>0</v>
      </c>
      <c r="AU40" s="14">
        <v>0</v>
      </c>
      <c r="AV40" s="14">
        <v>0</v>
      </c>
      <c r="AW40" s="14">
        <v>0</v>
      </c>
      <c r="AX40" s="14">
        <v>0</v>
      </c>
      <c r="AY40" s="14">
        <v>0</v>
      </c>
      <c r="AZ40" s="14">
        <v>0</v>
      </c>
      <c r="BA40" s="14">
        <v>0</v>
      </c>
      <c r="BB40" s="14">
        <v>0</v>
      </c>
      <c r="BC40" s="14">
        <v>0</v>
      </c>
      <c r="BD40" s="14">
        <v>0</v>
      </c>
      <c r="BE40" s="14">
        <v>0</v>
      </c>
      <c r="BF40" s="14">
        <v>0</v>
      </c>
      <c r="BG40" s="14">
        <v>0</v>
      </c>
      <c r="BH40" s="14">
        <v>0</v>
      </c>
      <c r="BI40" s="14">
        <v>0</v>
      </c>
      <c r="BJ40" s="14">
        <v>0</v>
      </c>
      <c r="BK40" s="14">
        <v>0</v>
      </c>
      <c r="BL40" s="14">
        <v>0</v>
      </c>
      <c r="BM40" s="14">
        <v>0</v>
      </c>
      <c r="BN40" s="14">
        <v>0</v>
      </c>
      <c r="BO40" s="14">
        <v>0</v>
      </c>
      <c r="BP40" s="14">
        <v>0</v>
      </c>
      <c r="BQ40" s="14">
        <v>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0</v>
      </c>
      <c r="BY40" s="14">
        <v>0</v>
      </c>
      <c r="BZ40" s="14">
        <v>0</v>
      </c>
      <c r="CA40" s="14">
        <v>0</v>
      </c>
      <c r="CB40" s="14">
        <v>0</v>
      </c>
      <c r="CC40" s="14">
        <v>0</v>
      </c>
      <c r="CD40" s="14">
        <v>0</v>
      </c>
      <c r="CE40" s="14">
        <v>0</v>
      </c>
      <c r="CF40" s="14">
        <v>0</v>
      </c>
      <c r="CG40" s="14">
        <v>0</v>
      </c>
      <c r="CH40" s="14">
        <v>32928</v>
      </c>
      <c r="CI40" s="14">
        <v>0</v>
      </c>
      <c r="CJ40" s="14">
        <v>0</v>
      </c>
      <c r="CK40" s="14">
        <v>0</v>
      </c>
      <c r="CL40" s="14">
        <v>0</v>
      </c>
    </row>
    <row r="41" spans="1:90" x14ac:dyDescent="0.2">
      <c r="A41" s="10" t="s">
        <v>108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</row>
    <row r="42" spans="1:90" x14ac:dyDescent="0.2">
      <c r="A42" s="10" t="s">
        <v>109</v>
      </c>
      <c r="B42" s="14">
        <v>0</v>
      </c>
      <c r="C42" s="14">
        <v>0</v>
      </c>
      <c r="D42" s="14">
        <v>0</v>
      </c>
      <c r="E42" s="14">
        <v>2291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</v>
      </c>
      <c r="AF42" s="14">
        <v>0</v>
      </c>
      <c r="AG42" s="14">
        <v>0</v>
      </c>
      <c r="AH42" s="14">
        <v>0</v>
      </c>
      <c r="AI42" s="14">
        <v>0</v>
      </c>
      <c r="AJ42" s="14">
        <v>0</v>
      </c>
      <c r="AK42" s="14">
        <v>0</v>
      </c>
      <c r="AL42" s="14">
        <v>0</v>
      </c>
      <c r="AM42" s="14">
        <v>0</v>
      </c>
      <c r="AN42" s="14">
        <v>0</v>
      </c>
      <c r="AO42" s="14">
        <v>0</v>
      </c>
      <c r="AP42" s="14">
        <v>0</v>
      </c>
      <c r="AQ42" s="14">
        <v>0</v>
      </c>
      <c r="AR42" s="14">
        <v>0</v>
      </c>
      <c r="AS42" s="14">
        <v>0</v>
      </c>
      <c r="AT42" s="14">
        <v>0</v>
      </c>
      <c r="AU42" s="14">
        <v>0</v>
      </c>
      <c r="AV42" s="14">
        <v>0</v>
      </c>
      <c r="AW42" s="14">
        <v>0</v>
      </c>
      <c r="AX42" s="14">
        <v>0</v>
      </c>
      <c r="AY42" s="14">
        <v>0</v>
      </c>
      <c r="AZ42" s="14">
        <v>0</v>
      </c>
      <c r="BA42" s="14">
        <v>0</v>
      </c>
      <c r="BB42" s="14">
        <v>0</v>
      </c>
      <c r="BC42" s="14">
        <v>0</v>
      </c>
      <c r="BD42" s="14">
        <v>0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14">
        <v>0</v>
      </c>
      <c r="BK42" s="14">
        <v>0</v>
      </c>
      <c r="BL42" s="14">
        <v>0</v>
      </c>
      <c r="BM42" s="14">
        <v>0</v>
      </c>
      <c r="BN42" s="14">
        <v>0</v>
      </c>
      <c r="BO42" s="14">
        <v>0</v>
      </c>
      <c r="BP42" s="14">
        <v>0</v>
      </c>
      <c r="BQ42" s="14">
        <v>0</v>
      </c>
      <c r="BR42" s="14">
        <v>0</v>
      </c>
      <c r="BS42" s="14">
        <v>0</v>
      </c>
      <c r="BT42" s="14">
        <v>0</v>
      </c>
      <c r="BU42" s="14">
        <v>0</v>
      </c>
      <c r="BV42" s="14">
        <v>0</v>
      </c>
      <c r="BW42" s="14">
        <v>0</v>
      </c>
      <c r="BX42" s="14">
        <v>0</v>
      </c>
      <c r="BY42" s="14">
        <v>0</v>
      </c>
      <c r="BZ42" s="14">
        <v>0</v>
      </c>
      <c r="CA42" s="14">
        <v>0</v>
      </c>
      <c r="CB42" s="14">
        <v>0</v>
      </c>
      <c r="CC42" s="14">
        <v>0</v>
      </c>
      <c r="CD42" s="14">
        <v>0</v>
      </c>
      <c r="CE42" s="14">
        <v>0</v>
      </c>
      <c r="CF42" s="14">
        <v>0</v>
      </c>
      <c r="CG42" s="14">
        <v>0</v>
      </c>
      <c r="CH42" s="14">
        <v>0</v>
      </c>
      <c r="CI42" s="14">
        <v>0</v>
      </c>
      <c r="CJ42" s="14">
        <v>0</v>
      </c>
      <c r="CK42" s="14">
        <v>0</v>
      </c>
      <c r="CL42" s="14">
        <v>0</v>
      </c>
    </row>
    <row r="43" spans="1:90" x14ac:dyDescent="0.2">
      <c r="A43" s="19" t="s">
        <v>110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10356.125</v>
      </c>
      <c r="AA43" s="14">
        <v>6780.625</v>
      </c>
      <c r="AB43" s="14">
        <v>10092.625</v>
      </c>
      <c r="AC43" s="14">
        <v>6337.625</v>
      </c>
      <c r="AD43" s="14">
        <v>4260.5</v>
      </c>
      <c r="AE43" s="14">
        <v>5882</v>
      </c>
      <c r="AF43" s="14">
        <v>12.625</v>
      </c>
      <c r="AG43" s="14">
        <v>0</v>
      </c>
      <c r="AH43" s="14">
        <v>0</v>
      </c>
      <c r="AI43" s="14">
        <v>0</v>
      </c>
      <c r="AJ43" s="14">
        <v>0</v>
      </c>
      <c r="AK43" s="14">
        <v>0</v>
      </c>
      <c r="AL43" s="14">
        <v>0</v>
      </c>
      <c r="AM43" s="14">
        <v>0</v>
      </c>
      <c r="AN43" s="14">
        <v>0</v>
      </c>
      <c r="AO43" s="14">
        <v>0</v>
      </c>
      <c r="AP43" s="14">
        <v>0</v>
      </c>
      <c r="AQ43" s="14">
        <v>0</v>
      </c>
      <c r="AR43" s="14">
        <v>0</v>
      </c>
      <c r="AS43" s="14">
        <v>0</v>
      </c>
      <c r="AT43" s="14">
        <v>0</v>
      </c>
      <c r="AU43" s="14">
        <v>0</v>
      </c>
      <c r="AV43" s="14">
        <v>0</v>
      </c>
      <c r="AW43" s="14">
        <v>0</v>
      </c>
      <c r="AX43" s="14">
        <v>0</v>
      </c>
      <c r="AY43" s="14">
        <v>0</v>
      </c>
      <c r="AZ43" s="14">
        <v>0</v>
      </c>
      <c r="BA43" s="14">
        <v>0</v>
      </c>
      <c r="BB43" s="14">
        <v>0</v>
      </c>
      <c r="BC43" s="14">
        <v>0</v>
      </c>
      <c r="BD43" s="14">
        <v>0</v>
      </c>
      <c r="BE43" s="14">
        <v>0</v>
      </c>
      <c r="BF43" s="14">
        <v>0</v>
      </c>
      <c r="BG43" s="14">
        <v>0</v>
      </c>
      <c r="BH43" s="14">
        <v>0</v>
      </c>
      <c r="BI43" s="14">
        <v>0</v>
      </c>
      <c r="BJ43" s="14">
        <v>0</v>
      </c>
      <c r="BK43" s="14">
        <v>0</v>
      </c>
      <c r="BL43" s="14">
        <v>0</v>
      </c>
      <c r="BM43" s="14">
        <v>0</v>
      </c>
      <c r="BN43" s="14">
        <v>0</v>
      </c>
      <c r="BO43" s="14">
        <v>0</v>
      </c>
      <c r="BP43" s="14">
        <v>0</v>
      </c>
      <c r="BQ43" s="14">
        <v>0</v>
      </c>
      <c r="BR43" s="14">
        <v>0</v>
      </c>
      <c r="BS43" s="14">
        <v>0</v>
      </c>
      <c r="BT43" s="14">
        <v>0</v>
      </c>
      <c r="BU43" s="14">
        <v>0</v>
      </c>
      <c r="BV43" s="14">
        <v>0</v>
      </c>
      <c r="BW43" s="14">
        <v>0</v>
      </c>
      <c r="BX43" s="14">
        <v>0</v>
      </c>
      <c r="BY43" s="14">
        <v>0</v>
      </c>
      <c r="BZ43" s="14">
        <v>0</v>
      </c>
      <c r="CA43" s="14">
        <v>0</v>
      </c>
      <c r="CB43" s="14">
        <v>0</v>
      </c>
      <c r="CC43" s="14">
        <v>0</v>
      </c>
      <c r="CD43" s="14">
        <v>0</v>
      </c>
      <c r="CE43" s="14">
        <v>0</v>
      </c>
      <c r="CF43" s="14">
        <v>0</v>
      </c>
      <c r="CG43" s="14">
        <v>0</v>
      </c>
      <c r="CH43" s="14">
        <v>0</v>
      </c>
      <c r="CI43" s="14">
        <v>0</v>
      </c>
      <c r="CJ43" s="14">
        <v>0</v>
      </c>
      <c r="CK43" s="14">
        <v>0</v>
      </c>
      <c r="CL43" s="14">
        <v>0</v>
      </c>
    </row>
    <row r="44" spans="1:90" x14ac:dyDescent="0.2">
      <c r="A44" s="18" t="s">
        <v>111</v>
      </c>
      <c r="B44" s="14">
        <v>0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2014</v>
      </c>
      <c r="N44" s="14">
        <v>17792</v>
      </c>
      <c r="O44" s="14">
        <v>16040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  <c r="AB44" s="14">
        <v>0</v>
      </c>
      <c r="AC44" s="14">
        <v>0</v>
      </c>
      <c r="AD44" s="14">
        <v>6295.61</v>
      </c>
      <c r="AE44" s="14">
        <v>4476.0600000000004</v>
      </c>
      <c r="AF44" s="14">
        <v>4476.2</v>
      </c>
      <c r="AG44" s="14">
        <v>7.45</v>
      </c>
      <c r="AH44" s="14">
        <v>0</v>
      </c>
      <c r="AI44" s="14">
        <v>0</v>
      </c>
      <c r="AJ44" s="14">
        <v>0</v>
      </c>
      <c r="AK44" s="14">
        <v>0</v>
      </c>
      <c r="AL44" s="14">
        <v>0</v>
      </c>
      <c r="AM44" s="14">
        <v>0</v>
      </c>
      <c r="AN44" s="14">
        <v>0</v>
      </c>
      <c r="AO44" s="14">
        <v>0</v>
      </c>
      <c r="AP44" s="14">
        <v>0</v>
      </c>
      <c r="AQ44" s="14">
        <v>0</v>
      </c>
      <c r="AR44" s="14">
        <v>0</v>
      </c>
      <c r="AS44" s="14">
        <v>0</v>
      </c>
      <c r="AT44" s="14">
        <v>0</v>
      </c>
      <c r="AU44" s="14">
        <v>0</v>
      </c>
      <c r="AV44" s="14">
        <v>0</v>
      </c>
      <c r="AW44" s="14">
        <v>0</v>
      </c>
      <c r="AX44" s="14">
        <v>0</v>
      </c>
      <c r="AY44" s="14">
        <v>0</v>
      </c>
      <c r="AZ44" s="14">
        <v>0</v>
      </c>
      <c r="BA44" s="14">
        <v>0</v>
      </c>
      <c r="BB44" s="14">
        <v>0</v>
      </c>
      <c r="BC44" s="14">
        <v>0</v>
      </c>
      <c r="BD44" s="14">
        <v>0</v>
      </c>
      <c r="BE44" s="14">
        <v>0</v>
      </c>
      <c r="BF44" s="14">
        <v>0</v>
      </c>
      <c r="BG44" s="14">
        <v>0</v>
      </c>
      <c r="BH44" s="14">
        <v>0</v>
      </c>
      <c r="BI44" s="14">
        <v>0</v>
      </c>
      <c r="BJ44" s="14">
        <v>0</v>
      </c>
      <c r="BK44" s="14">
        <v>0</v>
      </c>
      <c r="BL44" s="14">
        <v>0</v>
      </c>
      <c r="BM44" s="14">
        <v>0</v>
      </c>
      <c r="BN44" s="14">
        <v>0</v>
      </c>
      <c r="BO44" s="14">
        <v>0</v>
      </c>
      <c r="BP44" s="14">
        <v>0</v>
      </c>
      <c r="BQ44" s="14">
        <v>0</v>
      </c>
      <c r="BR44" s="14">
        <v>0</v>
      </c>
      <c r="BS44" s="14">
        <v>0</v>
      </c>
      <c r="BT44" s="14">
        <v>0</v>
      </c>
      <c r="BU44" s="14">
        <v>0</v>
      </c>
      <c r="BV44" s="14">
        <v>0</v>
      </c>
      <c r="BW44" s="14">
        <v>0</v>
      </c>
      <c r="BX44" s="14">
        <v>0</v>
      </c>
      <c r="BY44" s="14">
        <v>0</v>
      </c>
      <c r="BZ44" s="14">
        <v>0</v>
      </c>
      <c r="CA44" s="14">
        <v>0</v>
      </c>
      <c r="CB44" s="14">
        <v>0</v>
      </c>
      <c r="CC44" s="14">
        <v>0</v>
      </c>
      <c r="CD44" s="14">
        <v>0</v>
      </c>
      <c r="CE44" s="14">
        <v>0</v>
      </c>
      <c r="CF44" s="14">
        <v>0</v>
      </c>
      <c r="CG44" s="14">
        <v>0</v>
      </c>
      <c r="CH44" s="14">
        <v>0</v>
      </c>
      <c r="CI44" s="14">
        <v>0</v>
      </c>
      <c r="CJ44" s="14">
        <v>0</v>
      </c>
      <c r="CK44" s="14">
        <v>0</v>
      </c>
      <c r="CL44" s="14">
        <v>0</v>
      </c>
    </row>
    <row r="45" spans="1:90" x14ac:dyDescent="0.2">
      <c r="A45" s="20" t="s">
        <v>112</v>
      </c>
      <c r="B45" s="21">
        <v>14600</v>
      </c>
      <c r="C45" s="21">
        <v>6235</v>
      </c>
      <c r="D45" s="21">
        <v>53000</v>
      </c>
      <c r="E45" s="21">
        <v>8260</v>
      </c>
      <c r="F45" s="21">
        <v>55866</v>
      </c>
      <c r="G45" s="21">
        <v>62294</v>
      </c>
      <c r="H45" s="21">
        <v>62294.1</v>
      </c>
      <c r="I45" s="21">
        <v>12942</v>
      </c>
      <c r="J45" s="21">
        <v>14186</v>
      </c>
      <c r="K45" s="21">
        <v>33752</v>
      </c>
      <c r="L45" s="21">
        <v>40659</v>
      </c>
      <c r="M45" s="21">
        <v>36060</v>
      </c>
      <c r="N45" s="21">
        <v>46529</v>
      </c>
      <c r="O45" s="21">
        <v>50072</v>
      </c>
      <c r="P45" s="21">
        <v>37906</v>
      </c>
      <c r="Q45" s="21">
        <v>39420</v>
      </c>
      <c r="R45" s="21">
        <v>36014</v>
      </c>
      <c r="S45" s="21">
        <v>22132</v>
      </c>
      <c r="T45" s="21">
        <v>48300</v>
      </c>
      <c r="U45" s="21">
        <v>79539</v>
      </c>
      <c r="V45" s="21">
        <v>74480</v>
      </c>
      <c r="W45" s="21">
        <v>79813</v>
      </c>
      <c r="X45" s="21">
        <v>0</v>
      </c>
      <c r="Y45" s="21">
        <v>78665</v>
      </c>
      <c r="Z45" s="21">
        <v>79265.97</v>
      </c>
      <c r="AA45" s="21">
        <v>75422</v>
      </c>
      <c r="AB45" s="21">
        <v>80252</v>
      </c>
      <c r="AC45" s="21">
        <v>69948.89</v>
      </c>
      <c r="AD45" s="21">
        <v>75001</v>
      </c>
      <c r="AE45" s="21">
        <v>79551.28</v>
      </c>
      <c r="AF45" s="21">
        <v>65356.6</v>
      </c>
      <c r="AG45" s="21">
        <v>66879.95</v>
      </c>
      <c r="AH45" s="21">
        <v>66095.899999999994</v>
      </c>
      <c r="AI45" s="21">
        <v>95323</v>
      </c>
      <c r="AJ45" s="21">
        <v>21665.5</v>
      </c>
      <c r="AK45" s="21">
        <v>4285</v>
      </c>
      <c r="AL45" s="21">
        <v>3530</v>
      </c>
      <c r="AM45" s="21">
        <v>0</v>
      </c>
      <c r="AN45" s="21">
        <v>0</v>
      </c>
      <c r="AO45" s="21">
        <v>0</v>
      </c>
      <c r="AP45" s="21">
        <v>0</v>
      </c>
      <c r="AQ45" s="21">
        <v>0</v>
      </c>
      <c r="AR45" s="21">
        <v>0</v>
      </c>
      <c r="AS45" s="21">
        <v>0</v>
      </c>
      <c r="AT45" s="21">
        <v>0</v>
      </c>
      <c r="AU45" s="21">
        <v>0</v>
      </c>
      <c r="AV45" s="21">
        <v>0</v>
      </c>
      <c r="AW45" s="21">
        <v>0</v>
      </c>
      <c r="AX45" s="21">
        <v>0</v>
      </c>
      <c r="AY45" s="21">
        <v>0</v>
      </c>
      <c r="AZ45" s="21">
        <v>0</v>
      </c>
      <c r="BA45" s="21">
        <v>0</v>
      </c>
      <c r="BB45" s="21">
        <v>0</v>
      </c>
      <c r="BC45" s="21">
        <v>0</v>
      </c>
      <c r="BD45" s="21">
        <v>0</v>
      </c>
      <c r="BE45" s="21">
        <v>0</v>
      </c>
      <c r="BF45" s="21">
        <v>0</v>
      </c>
      <c r="BG45" s="21">
        <v>48730</v>
      </c>
      <c r="BH45" s="21">
        <v>46982</v>
      </c>
      <c r="BI45" s="21">
        <v>0</v>
      </c>
      <c r="BJ45" s="21">
        <v>0</v>
      </c>
      <c r="BK45" s="21">
        <v>21526.75</v>
      </c>
      <c r="BL45" s="21">
        <v>27049.375</v>
      </c>
      <c r="BM45" s="21">
        <v>341965.875</v>
      </c>
      <c r="BN45" s="21">
        <v>395559</v>
      </c>
      <c r="BO45" s="21">
        <v>328376</v>
      </c>
      <c r="BP45" s="21">
        <v>0</v>
      </c>
      <c r="BQ45" s="21">
        <v>427816</v>
      </c>
      <c r="BR45" s="21">
        <v>453107</v>
      </c>
      <c r="BS45" s="21">
        <v>437757</v>
      </c>
      <c r="BT45" s="21">
        <v>476498</v>
      </c>
      <c r="BU45" s="21">
        <v>488161</v>
      </c>
      <c r="BV45" s="21">
        <v>557038</v>
      </c>
      <c r="BW45" s="21">
        <v>733762</v>
      </c>
      <c r="BX45" s="21">
        <v>0</v>
      </c>
      <c r="BY45" s="21">
        <v>0</v>
      </c>
      <c r="BZ45" s="21">
        <v>0</v>
      </c>
      <c r="CA45" s="21">
        <v>0</v>
      </c>
      <c r="CB45" s="21">
        <v>0</v>
      </c>
      <c r="CC45" s="21">
        <v>0</v>
      </c>
      <c r="CD45" s="21">
        <v>0</v>
      </c>
      <c r="CE45" s="21">
        <v>88906</v>
      </c>
      <c r="CF45" s="21">
        <v>215423</v>
      </c>
      <c r="CG45" s="21">
        <v>409564</v>
      </c>
      <c r="CH45" s="21">
        <v>472697</v>
      </c>
      <c r="CI45" s="21">
        <v>484808</v>
      </c>
      <c r="CJ45" s="21">
        <v>364180</v>
      </c>
      <c r="CK45" s="21">
        <v>0</v>
      </c>
      <c r="CL45" s="21">
        <v>445513</v>
      </c>
    </row>
    <row r="46" spans="1:90" x14ac:dyDescent="0.2">
      <c r="A46" s="17" t="s">
        <v>113</v>
      </c>
      <c r="B46" s="14">
        <v>14600</v>
      </c>
      <c r="C46" s="14">
        <v>6235</v>
      </c>
      <c r="D46" s="14">
        <v>53000</v>
      </c>
      <c r="E46" s="14">
        <v>8260</v>
      </c>
      <c r="F46" s="14">
        <v>55866</v>
      </c>
      <c r="G46" s="14">
        <v>62294</v>
      </c>
      <c r="H46" s="14">
        <v>62294.1</v>
      </c>
      <c r="I46" s="14">
        <v>12942</v>
      </c>
      <c r="J46" s="14">
        <v>14186</v>
      </c>
      <c r="K46" s="14">
        <v>33752</v>
      </c>
      <c r="L46" s="14">
        <v>40659</v>
      </c>
      <c r="M46" s="14">
        <v>36060</v>
      </c>
      <c r="N46" s="14">
        <v>46529</v>
      </c>
      <c r="O46" s="14">
        <v>50072</v>
      </c>
      <c r="P46" s="14">
        <v>37906</v>
      </c>
      <c r="Q46" s="14">
        <v>39420</v>
      </c>
      <c r="R46" s="14">
        <v>36014</v>
      </c>
      <c r="S46" s="14">
        <v>22132</v>
      </c>
      <c r="T46" s="14">
        <v>48300</v>
      </c>
      <c r="U46" s="14">
        <v>79539</v>
      </c>
      <c r="V46" s="14">
        <v>74480</v>
      </c>
      <c r="W46" s="14">
        <v>79813</v>
      </c>
      <c r="X46" s="14">
        <v>0</v>
      </c>
      <c r="Y46" s="14">
        <v>78665</v>
      </c>
      <c r="Z46" s="14">
        <v>79265.97</v>
      </c>
      <c r="AA46" s="14">
        <v>75422</v>
      </c>
      <c r="AB46" s="14">
        <v>80252</v>
      </c>
      <c r="AC46" s="14">
        <v>69948.89</v>
      </c>
      <c r="AD46" s="14">
        <v>75001</v>
      </c>
      <c r="AE46" s="14">
        <v>79551.28</v>
      </c>
      <c r="AF46" s="14">
        <v>65356.6</v>
      </c>
      <c r="AG46" s="14">
        <v>66879.95</v>
      </c>
      <c r="AH46" s="14">
        <v>66095.899999999994</v>
      </c>
      <c r="AI46" s="14">
        <v>95323</v>
      </c>
      <c r="AJ46" s="14">
        <v>21665.5</v>
      </c>
      <c r="AK46" s="14">
        <v>4285</v>
      </c>
      <c r="AL46" s="14">
        <v>3530</v>
      </c>
      <c r="AM46" s="14">
        <v>0</v>
      </c>
      <c r="AN46" s="14">
        <v>0</v>
      </c>
      <c r="AO46" s="14">
        <v>0</v>
      </c>
      <c r="AP46" s="14">
        <v>0</v>
      </c>
      <c r="AQ46" s="14">
        <v>0</v>
      </c>
      <c r="AR46" s="14">
        <v>0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0</v>
      </c>
      <c r="BE46" s="14">
        <v>0</v>
      </c>
      <c r="BF46" s="14">
        <v>0</v>
      </c>
      <c r="BG46" s="14">
        <v>0</v>
      </c>
      <c r="BH46" s="14">
        <v>0</v>
      </c>
      <c r="BI46" s="14">
        <v>0</v>
      </c>
      <c r="BJ46" s="14">
        <v>0</v>
      </c>
      <c r="BK46" s="14">
        <v>0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0</v>
      </c>
      <c r="BY46" s="14">
        <v>0</v>
      </c>
      <c r="BZ46" s="14">
        <v>0</v>
      </c>
      <c r="CA46" s="14">
        <v>0</v>
      </c>
      <c r="CB46" s="14">
        <v>0</v>
      </c>
      <c r="CC46" s="14">
        <v>0</v>
      </c>
      <c r="CD46" s="14">
        <v>0</v>
      </c>
      <c r="CE46" s="14">
        <v>0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0</v>
      </c>
      <c r="CL46" s="14">
        <v>0</v>
      </c>
    </row>
    <row r="47" spans="1:90" x14ac:dyDescent="0.2">
      <c r="A47" s="17" t="s">
        <v>114</v>
      </c>
      <c r="B47" s="14">
        <v>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  <c r="X47" s="14">
        <v>0</v>
      </c>
      <c r="Y47" s="14">
        <v>0</v>
      </c>
      <c r="Z47" s="14">
        <v>0</v>
      </c>
      <c r="AA47" s="14">
        <v>0</v>
      </c>
      <c r="AB47" s="14">
        <v>0</v>
      </c>
      <c r="AC47" s="14">
        <v>0</v>
      </c>
      <c r="AD47" s="14">
        <v>0</v>
      </c>
      <c r="AE47" s="14">
        <v>0</v>
      </c>
      <c r="AF47" s="14">
        <v>0</v>
      </c>
      <c r="AG47" s="14">
        <v>0</v>
      </c>
      <c r="AH47" s="14">
        <v>0</v>
      </c>
      <c r="AI47" s="14">
        <v>0</v>
      </c>
      <c r="AJ47" s="14">
        <v>0</v>
      </c>
      <c r="AK47" s="14">
        <v>0</v>
      </c>
      <c r="AL47" s="14">
        <v>0</v>
      </c>
      <c r="AM47" s="14">
        <v>0</v>
      </c>
      <c r="AN47" s="14">
        <v>0</v>
      </c>
      <c r="AO47" s="14">
        <v>0</v>
      </c>
      <c r="AP47" s="14">
        <v>0</v>
      </c>
      <c r="AQ47" s="14">
        <v>0</v>
      </c>
      <c r="AR47" s="14">
        <v>0</v>
      </c>
      <c r="AS47" s="14">
        <v>0</v>
      </c>
      <c r="AT47" s="14">
        <v>0</v>
      </c>
      <c r="AU47" s="14">
        <v>0</v>
      </c>
      <c r="AV47" s="14">
        <v>0</v>
      </c>
      <c r="AW47" s="14">
        <v>0</v>
      </c>
      <c r="AX47" s="14">
        <v>0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48730</v>
      </c>
      <c r="BH47" s="14">
        <v>46982</v>
      </c>
      <c r="BI47" s="14">
        <v>0</v>
      </c>
      <c r="BJ47" s="14">
        <v>0</v>
      </c>
      <c r="BK47" s="14">
        <v>21526.75</v>
      </c>
      <c r="BL47" s="14">
        <v>27049.375</v>
      </c>
      <c r="BM47" s="14">
        <v>341965.875</v>
      </c>
      <c r="BN47" s="14">
        <v>395559</v>
      </c>
      <c r="BO47" s="14">
        <v>328376</v>
      </c>
      <c r="BP47" s="14">
        <v>0</v>
      </c>
      <c r="BQ47" s="14">
        <v>427816</v>
      </c>
      <c r="BR47" s="14">
        <v>453107</v>
      </c>
      <c r="BS47" s="14">
        <v>437757</v>
      </c>
      <c r="BT47" s="14">
        <v>476498</v>
      </c>
      <c r="BU47" s="14">
        <v>488161</v>
      </c>
      <c r="BV47" s="14">
        <v>557038</v>
      </c>
      <c r="BW47" s="14">
        <v>733762</v>
      </c>
      <c r="BX47" s="14">
        <v>0</v>
      </c>
      <c r="BY47" s="14">
        <v>0</v>
      </c>
      <c r="BZ47" s="14">
        <v>0</v>
      </c>
      <c r="CA47" s="14">
        <v>0</v>
      </c>
      <c r="CB47" s="14">
        <v>0</v>
      </c>
      <c r="CC47" s="14">
        <v>0</v>
      </c>
      <c r="CD47" s="14">
        <v>0</v>
      </c>
      <c r="CE47" s="14">
        <v>88906</v>
      </c>
      <c r="CF47" s="14">
        <v>215423</v>
      </c>
      <c r="CG47" s="14">
        <v>409564</v>
      </c>
      <c r="CH47" s="14">
        <v>472697</v>
      </c>
      <c r="CI47" s="14">
        <v>484808</v>
      </c>
      <c r="CJ47" s="14">
        <v>364180</v>
      </c>
      <c r="CK47" s="14">
        <v>0</v>
      </c>
      <c r="CL47" s="14">
        <v>445513</v>
      </c>
    </row>
    <row r="48" spans="1:90" x14ac:dyDescent="0.2">
      <c r="A48" s="10" t="s">
        <v>115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  <c r="AG48" s="14">
        <v>0</v>
      </c>
      <c r="AH48" s="14">
        <v>0</v>
      </c>
      <c r="AI48" s="14">
        <v>0</v>
      </c>
      <c r="AJ48" s="14">
        <v>0</v>
      </c>
      <c r="AK48" s="14">
        <v>0</v>
      </c>
      <c r="AL48" s="14">
        <v>0</v>
      </c>
      <c r="AM48" s="14">
        <v>0</v>
      </c>
      <c r="AN48" s="14">
        <v>0</v>
      </c>
      <c r="AO48" s="14">
        <v>0</v>
      </c>
      <c r="AP48" s="14">
        <v>0</v>
      </c>
      <c r="AQ48" s="14">
        <v>0</v>
      </c>
      <c r="AR48" s="14">
        <v>0</v>
      </c>
      <c r="AS48" s="14">
        <v>0</v>
      </c>
      <c r="AT48" s="14">
        <v>0</v>
      </c>
      <c r="AU48" s="14">
        <v>0</v>
      </c>
      <c r="AV48" s="14">
        <v>0</v>
      </c>
      <c r="AW48" s="14">
        <v>0</v>
      </c>
      <c r="AX48" s="14">
        <v>0</v>
      </c>
      <c r="AY48" s="14">
        <v>0</v>
      </c>
      <c r="AZ48" s="14">
        <v>0</v>
      </c>
      <c r="BA48" s="14">
        <v>0</v>
      </c>
      <c r="BB48" s="14">
        <v>0</v>
      </c>
      <c r="BC48" s="14">
        <v>0</v>
      </c>
      <c r="BD48" s="14">
        <v>0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14">
        <v>0</v>
      </c>
      <c r="BK48" s="14">
        <v>0</v>
      </c>
      <c r="BL48" s="14">
        <v>0</v>
      </c>
      <c r="BM48" s="14">
        <v>0</v>
      </c>
      <c r="BN48" s="14">
        <v>0</v>
      </c>
      <c r="BO48" s="14">
        <v>0</v>
      </c>
      <c r="BP48" s="14">
        <v>0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14">
        <v>0</v>
      </c>
      <c r="BW48" s="14">
        <v>0</v>
      </c>
      <c r="BX48" s="14">
        <v>0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0</v>
      </c>
      <c r="CE48" s="14">
        <v>0</v>
      </c>
      <c r="CF48" s="14">
        <v>0</v>
      </c>
      <c r="CG48" s="14">
        <v>0</v>
      </c>
      <c r="CH48" s="14">
        <v>0</v>
      </c>
      <c r="CI48" s="14">
        <v>0</v>
      </c>
      <c r="CJ48" s="14">
        <v>0</v>
      </c>
      <c r="CK48" s="14">
        <v>0</v>
      </c>
      <c r="CL48" s="14">
        <v>0</v>
      </c>
    </row>
    <row r="49" spans="1:90" x14ac:dyDescent="0.2">
      <c r="A49" s="10" t="s">
        <v>116</v>
      </c>
      <c r="B49" s="14">
        <v>0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14">
        <v>0</v>
      </c>
      <c r="AG49" s="14">
        <v>0</v>
      </c>
      <c r="AH49" s="14">
        <v>0</v>
      </c>
      <c r="AI49" s="14">
        <v>0</v>
      </c>
      <c r="AJ49" s="14">
        <v>0</v>
      </c>
      <c r="AK49" s="14">
        <v>0</v>
      </c>
      <c r="AL49" s="14">
        <v>0</v>
      </c>
      <c r="AM49" s="14">
        <v>0</v>
      </c>
      <c r="AN49" s="14">
        <v>0</v>
      </c>
      <c r="AO49" s="14">
        <v>0</v>
      </c>
      <c r="AP49" s="14">
        <v>0</v>
      </c>
      <c r="AQ49" s="14">
        <v>0</v>
      </c>
      <c r="AR49" s="14">
        <v>0</v>
      </c>
      <c r="AS49" s="14">
        <v>0</v>
      </c>
      <c r="AT49" s="14">
        <v>0</v>
      </c>
      <c r="AU49" s="14">
        <v>0</v>
      </c>
      <c r="AV49" s="14">
        <v>0</v>
      </c>
      <c r="AW49" s="14">
        <v>0</v>
      </c>
      <c r="AX49" s="14">
        <v>0</v>
      </c>
      <c r="AY49" s="14">
        <v>0</v>
      </c>
      <c r="AZ49" s="14">
        <v>0</v>
      </c>
      <c r="BA49" s="14">
        <v>0</v>
      </c>
      <c r="BB49" s="14">
        <v>0</v>
      </c>
      <c r="BC49" s="14">
        <v>0</v>
      </c>
      <c r="BD49" s="14">
        <v>0</v>
      </c>
      <c r="BE49" s="14">
        <v>0</v>
      </c>
      <c r="BF49" s="14">
        <v>0</v>
      </c>
      <c r="BG49" s="14">
        <v>0</v>
      </c>
      <c r="BH49" s="14">
        <v>0</v>
      </c>
      <c r="BI49" s="14">
        <v>0</v>
      </c>
      <c r="BJ49" s="14">
        <v>0</v>
      </c>
      <c r="BK49" s="14">
        <v>0</v>
      </c>
      <c r="BL49" s="14">
        <v>0</v>
      </c>
      <c r="BM49" s="14">
        <v>0</v>
      </c>
      <c r="BN49" s="14">
        <v>0</v>
      </c>
      <c r="BO49" s="14">
        <v>0</v>
      </c>
      <c r="BP49" s="14">
        <v>0</v>
      </c>
      <c r="BQ49" s="14">
        <v>0</v>
      </c>
      <c r="BR49" s="14">
        <v>0</v>
      </c>
      <c r="BS49" s="14">
        <v>0</v>
      </c>
      <c r="BT49" s="14">
        <v>0</v>
      </c>
      <c r="BU49" s="14">
        <v>0</v>
      </c>
      <c r="BV49" s="14">
        <v>0</v>
      </c>
      <c r="BW49" s="14">
        <v>0</v>
      </c>
      <c r="BX49" s="14">
        <v>0</v>
      </c>
      <c r="BY49" s="14">
        <v>0</v>
      </c>
      <c r="BZ49" s="14">
        <v>0</v>
      </c>
      <c r="CA49" s="14">
        <v>0</v>
      </c>
      <c r="CB49" s="14">
        <v>0</v>
      </c>
      <c r="CC49" s="14">
        <v>0</v>
      </c>
      <c r="CD49" s="14">
        <v>0</v>
      </c>
      <c r="CE49" s="14">
        <v>0</v>
      </c>
      <c r="CF49" s="14">
        <v>0</v>
      </c>
      <c r="CG49" s="14">
        <v>0</v>
      </c>
      <c r="CH49" s="14">
        <v>0</v>
      </c>
      <c r="CI49" s="14">
        <v>0</v>
      </c>
      <c r="CJ49" s="14">
        <v>0</v>
      </c>
      <c r="CK49" s="14">
        <v>0</v>
      </c>
      <c r="CL49" s="14">
        <v>0</v>
      </c>
    </row>
    <row r="50" spans="1:90" x14ac:dyDescent="0.2">
      <c r="A50" s="20" t="s">
        <v>117</v>
      </c>
      <c r="B50" s="14">
        <v>0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4">
        <v>0</v>
      </c>
      <c r="AD50" s="14">
        <v>0</v>
      </c>
      <c r="AE50" s="14">
        <v>0</v>
      </c>
      <c r="AF50" s="14">
        <v>0</v>
      </c>
      <c r="AG50" s="14">
        <v>0</v>
      </c>
      <c r="AH50" s="14">
        <v>0</v>
      </c>
      <c r="AI50" s="14">
        <v>0</v>
      </c>
      <c r="AJ50" s="14">
        <v>0</v>
      </c>
      <c r="AK50" s="14">
        <v>0</v>
      </c>
      <c r="AL50" s="14">
        <v>0</v>
      </c>
      <c r="AM50" s="14">
        <v>0</v>
      </c>
      <c r="AN50" s="14">
        <v>0</v>
      </c>
      <c r="AO50" s="14">
        <v>0</v>
      </c>
      <c r="AP50" s="14">
        <v>0</v>
      </c>
      <c r="AQ50" s="14">
        <v>0</v>
      </c>
      <c r="AR50" s="14">
        <v>0</v>
      </c>
      <c r="AS50" s="14">
        <v>0</v>
      </c>
      <c r="AT50" s="14">
        <v>0</v>
      </c>
      <c r="AU50" s="14">
        <v>0</v>
      </c>
      <c r="AV50" s="14">
        <v>0</v>
      </c>
      <c r="AW50" s="14">
        <v>0</v>
      </c>
      <c r="AX50" s="14">
        <v>0</v>
      </c>
      <c r="AY50" s="14">
        <v>0</v>
      </c>
      <c r="AZ50" s="14">
        <v>0</v>
      </c>
      <c r="BA50" s="14">
        <v>0</v>
      </c>
      <c r="BB50" s="14">
        <v>0</v>
      </c>
      <c r="BC50" s="14">
        <v>0</v>
      </c>
      <c r="BD50" s="14">
        <v>0</v>
      </c>
      <c r="BE50" s="14">
        <v>0</v>
      </c>
      <c r="BF50" s="14">
        <v>0</v>
      </c>
      <c r="BG50" s="14">
        <v>0</v>
      </c>
      <c r="BH50" s="14">
        <v>0</v>
      </c>
      <c r="BI50" s="14">
        <v>0</v>
      </c>
      <c r="BJ50" s="14">
        <v>0</v>
      </c>
      <c r="BK50" s="14">
        <v>0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0</v>
      </c>
      <c r="BY50" s="14">
        <v>0</v>
      </c>
      <c r="BZ50" s="14">
        <v>0</v>
      </c>
      <c r="CA50" s="14">
        <v>0</v>
      </c>
      <c r="CB50" s="14">
        <v>0</v>
      </c>
      <c r="CC50" s="14">
        <v>0</v>
      </c>
      <c r="CD50" s="14">
        <v>0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0</v>
      </c>
      <c r="CL50" s="14">
        <v>0</v>
      </c>
    </row>
    <row r="51" spans="1:90" x14ac:dyDescent="0.2">
      <c r="A51" s="10" t="s">
        <v>118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  <c r="AB51" s="14">
        <v>0</v>
      </c>
      <c r="AC51" s="14">
        <v>0</v>
      </c>
      <c r="AD51" s="14">
        <v>0</v>
      </c>
      <c r="AE51" s="14">
        <v>0</v>
      </c>
      <c r="AF51" s="14">
        <v>0</v>
      </c>
      <c r="AG51" s="14">
        <v>0</v>
      </c>
      <c r="AH51" s="14">
        <v>0</v>
      </c>
      <c r="AI51" s="14">
        <v>0</v>
      </c>
      <c r="AJ51" s="14">
        <v>0</v>
      </c>
      <c r="AK51" s="14">
        <v>0</v>
      </c>
      <c r="AL51" s="14">
        <v>0</v>
      </c>
      <c r="AM51" s="14">
        <v>0</v>
      </c>
      <c r="AN51" s="14">
        <v>0</v>
      </c>
      <c r="AO51" s="14">
        <v>0</v>
      </c>
      <c r="AP51" s="14">
        <v>0</v>
      </c>
      <c r="AQ51" s="14">
        <v>0</v>
      </c>
      <c r="AR51" s="14">
        <v>0</v>
      </c>
      <c r="AS51" s="14">
        <v>0</v>
      </c>
      <c r="AT51" s="14">
        <v>0</v>
      </c>
      <c r="AU51" s="14">
        <v>0</v>
      </c>
      <c r="AV51" s="14">
        <v>0</v>
      </c>
      <c r="AW51" s="14">
        <v>0</v>
      </c>
      <c r="AX51" s="14">
        <v>0</v>
      </c>
      <c r="AY51" s="14">
        <v>0</v>
      </c>
      <c r="AZ51" s="14">
        <v>0</v>
      </c>
      <c r="BA51" s="14">
        <v>0</v>
      </c>
      <c r="BB51" s="14">
        <v>0</v>
      </c>
      <c r="BC51" s="14">
        <v>0</v>
      </c>
      <c r="BD51" s="14">
        <v>0</v>
      </c>
      <c r="BE51" s="14">
        <v>0</v>
      </c>
      <c r="BF51" s="14">
        <v>0</v>
      </c>
      <c r="BG51" s="14">
        <v>0</v>
      </c>
      <c r="BH51" s="14">
        <v>0</v>
      </c>
      <c r="BI51" s="14">
        <v>0</v>
      </c>
      <c r="BJ51" s="14">
        <v>0</v>
      </c>
      <c r="BK51" s="14">
        <v>0</v>
      </c>
      <c r="BL51" s="14">
        <v>0</v>
      </c>
      <c r="BM51" s="14">
        <v>0</v>
      </c>
      <c r="BN51" s="14">
        <v>0</v>
      </c>
      <c r="BO51" s="14">
        <v>0</v>
      </c>
      <c r="BP51" s="14">
        <v>0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0</v>
      </c>
      <c r="CJ51" s="14">
        <v>0</v>
      </c>
      <c r="CK51" s="14">
        <v>0</v>
      </c>
      <c r="CL51" s="14">
        <v>0</v>
      </c>
    </row>
    <row r="52" spans="1:90" x14ac:dyDescent="0.2">
      <c r="A52" s="18" t="s">
        <v>119</v>
      </c>
      <c r="B52" s="14">
        <v>0</v>
      </c>
      <c r="C52" s="14">
        <v>0</v>
      </c>
      <c r="D52" s="14">
        <v>0</v>
      </c>
      <c r="E52" s="14">
        <v>27278</v>
      </c>
      <c r="F52" s="14">
        <v>0</v>
      </c>
      <c r="G52" s="14">
        <v>0</v>
      </c>
      <c r="H52" s="14">
        <v>0</v>
      </c>
      <c r="I52" s="14">
        <v>0</v>
      </c>
      <c r="J52" s="14">
        <v>470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24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4">
        <v>0</v>
      </c>
      <c r="AD52" s="14">
        <v>0</v>
      </c>
      <c r="AE52" s="14">
        <v>0</v>
      </c>
      <c r="AF52" s="14">
        <v>0</v>
      </c>
      <c r="AG52" s="14">
        <v>0</v>
      </c>
      <c r="AH52" s="14">
        <v>0</v>
      </c>
      <c r="AI52" s="14">
        <v>0</v>
      </c>
      <c r="AJ52" s="14">
        <v>0</v>
      </c>
      <c r="AK52" s="14">
        <v>0</v>
      </c>
      <c r="AL52" s="14">
        <v>0</v>
      </c>
      <c r="AM52" s="14">
        <v>0</v>
      </c>
      <c r="AN52" s="14">
        <v>0</v>
      </c>
      <c r="AO52" s="14">
        <v>0</v>
      </c>
      <c r="AP52" s="14">
        <v>0</v>
      </c>
      <c r="AQ52" s="14">
        <v>0</v>
      </c>
      <c r="AR52" s="14">
        <v>0</v>
      </c>
      <c r="AS52" s="14">
        <v>0</v>
      </c>
      <c r="AT52" s="14">
        <v>0</v>
      </c>
      <c r="AU52" s="14">
        <v>0</v>
      </c>
      <c r="AV52" s="14">
        <v>0</v>
      </c>
      <c r="AW52" s="14">
        <v>0</v>
      </c>
      <c r="AX52" s="14">
        <v>0</v>
      </c>
      <c r="AY52" s="14">
        <v>0</v>
      </c>
      <c r="AZ52" s="14">
        <v>0</v>
      </c>
      <c r="BA52" s="14">
        <v>0</v>
      </c>
      <c r="BB52" s="14">
        <v>0</v>
      </c>
      <c r="BC52" s="14">
        <v>0</v>
      </c>
      <c r="BD52" s="14">
        <v>0</v>
      </c>
      <c r="BE52" s="14">
        <v>0</v>
      </c>
      <c r="BF52" s="14">
        <v>0</v>
      </c>
      <c r="BG52" s="14">
        <v>0</v>
      </c>
      <c r="BH52" s="14">
        <v>0</v>
      </c>
      <c r="BI52" s="14">
        <v>0</v>
      </c>
      <c r="BJ52" s="14">
        <v>0</v>
      </c>
      <c r="BK52" s="14">
        <v>0</v>
      </c>
      <c r="BL52" s="14">
        <v>0</v>
      </c>
      <c r="BM52" s="14">
        <v>0</v>
      </c>
      <c r="BN52" s="14">
        <v>0</v>
      </c>
      <c r="BO52" s="14">
        <v>0</v>
      </c>
      <c r="BP52" s="14">
        <v>0</v>
      </c>
      <c r="BQ52" s="14">
        <v>0</v>
      </c>
      <c r="BR52" s="14">
        <v>0</v>
      </c>
      <c r="BS52" s="14">
        <v>0</v>
      </c>
      <c r="BT52" s="14">
        <v>0</v>
      </c>
      <c r="BU52" s="14">
        <v>0</v>
      </c>
      <c r="BV52" s="14">
        <v>0</v>
      </c>
      <c r="BW52" s="14">
        <v>0</v>
      </c>
      <c r="BX52" s="14">
        <v>0</v>
      </c>
      <c r="BY52" s="14">
        <v>0</v>
      </c>
      <c r="BZ52" s="14">
        <v>0</v>
      </c>
      <c r="CA52" s="14">
        <v>0</v>
      </c>
      <c r="CB52" s="14">
        <v>0</v>
      </c>
      <c r="CC52" s="14">
        <v>0</v>
      </c>
      <c r="CD52" s="14">
        <v>0</v>
      </c>
      <c r="CE52" s="14">
        <v>0</v>
      </c>
      <c r="CF52" s="14">
        <v>0</v>
      </c>
      <c r="CG52" s="14">
        <v>0</v>
      </c>
      <c r="CH52" s="14">
        <v>0</v>
      </c>
      <c r="CI52" s="14">
        <v>0</v>
      </c>
      <c r="CJ52" s="14">
        <v>0</v>
      </c>
      <c r="CK52" s="14">
        <v>0</v>
      </c>
      <c r="CL52" s="14">
        <v>0</v>
      </c>
    </row>
    <row r="53" spans="1:90" x14ac:dyDescent="0.2">
      <c r="A53" s="10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</row>
    <row r="54" spans="1:90" x14ac:dyDescent="0.2">
      <c r="A54" s="10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</row>
    <row r="55" spans="1:90" x14ac:dyDescent="0.2">
      <c r="A55" s="15" t="s">
        <v>120</v>
      </c>
      <c r="B55" s="22">
        <v>1925786</v>
      </c>
      <c r="C55" s="22">
        <v>335674</v>
      </c>
      <c r="D55" s="22">
        <v>1369138</v>
      </c>
      <c r="E55" s="22">
        <v>93663.375</v>
      </c>
      <c r="F55" s="22">
        <v>4428954</v>
      </c>
      <c r="G55" s="22">
        <v>5309031</v>
      </c>
      <c r="H55" s="22">
        <v>7092310.4000000004</v>
      </c>
      <c r="I55" s="22">
        <v>1620463</v>
      </c>
      <c r="J55" s="22">
        <v>2595820.8145980295</v>
      </c>
      <c r="K55" s="22">
        <v>2102818</v>
      </c>
      <c r="L55" s="22">
        <v>1665381</v>
      </c>
      <c r="M55" s="22">
        <v>1952584</v>
      </c>
      <c r="N55" s="22">
        <v>2080289</v>
      </c>
      <c r="O55" s="22">
        <v>2692873</v>
      </c>
      <c r="P55" s="22">
        <v>1456974</v>
      </c>
      <c r="Q55" s="22">
        <v>1508866</v>
      </c>
      <c r="R55" s="22">
        <v>1364551</v>
      </c>
      <c r="S55" s="22">
        <v>644884</v>
      </c>
      <c r="T55" s="22">
        <v>1494835</v>
      </c>
      <c r="U55" s="22">
        <v>2798918.5</v>
      </c>
      <c r="V55" s="22">
        <v>2971926.125</v>
      </c>
      <c r="W55" s="22">
        <v>3002540</v>
      </c>
      <c r="X55" s="22">
        <v>2372803</v>
      </c>
      <c r="Y55" s="22">
        <v>2382384</v>
      </c>
      <c r="Z55" s="22">
        <v>2300540.3049999997</v>
      </c>
      <c r="AA55" s="22">
        <v>2322664.4950000001</v>
      </c>
      <c r="AB55" s="22">
        <v>2860256.02</v>
      </c>
      <c r="AC55" s="22">
        <v>1673858.38</v>
      </c>
      <c r="AD55" s="22">
        <v>1511786.13</v>
      </c>
      <c r="AE55" s="22">
        <v>1760272.2450000001</v>
      </c>
      <c r="AF55" s="22">
        <v>1383885.17</v>
      </c>
      <c r="AG55" s="22">
        <v>1363926.6</v>
      </c>
      <c r="AH55" s="22">
        <v>1711964.75</v>
      </c>
      <c r="AI55" s="22">
        <v>1710776.5</v>
      </c>
      <c r="AJ55" s="22">
        <v>1688991.875</v>
      </c>
      <c r="AK55" s="22">
        <v>1611481</v>
      </c>
      <c r="AL55" s="22">
        <v>1222718</v>
      </c>
      <c r="AM55" s="22">
        <v>647835.5</v>
      </c>
      <c r="AN55" s="22">
        <v>1506053</v>
      </c>
      <c r="AO55" s="22">
        <v>1694976</v>
      </c>
      <c r="AP55" s="22">
        <v>1340757.3500000001</v>
      </c>
      <c r="AQ55" s="22">
        <v>2039360</v>
      </c>
      <c r="AR55" s="22">
        <v>2261143</v>
      </c>
      <c r="AS55" s="22">
        <v>3350584</v>
      </c>
      <c r="AT55" s="22">
        <v>2825991</v>
      </c>
      <c r="AU55" s="22">
        <v>2673980</v>
      </c>
      <c r="AV55" s="22">
        <v>2821128</v>
      </c>
      <c r="AW55" s="22">
        <v>2741681</v>
      </c>
      <c r="AX55" s="22">
        <v>2872317.375</v>
      </c>
      <c r="AY55" s="22">
        <v>4579152.5</v>
      </c>
      <c r="AZ55" s="22">
        <v>4616013.125</v>
      </c>
      <c r="BA55" s="22">
        <v>3730143</v>
      </c>
      <c r="BB55" s="22">
        <v>3901434</v>
      </c>
      <c r="BC55" s="22">
        <v>3585334</v>
      </c>
      <c r="BD55" s="22">
        <v>5862928</v>
      </c>
      <c r="BE55" s="22">
        <v>5839690</v>
      </c>
      <c r="BF55" s="22">
        <v>5440275.75</v>
      </c>
      <c r="BG55" s="22">
        <v>6144878.375</v>
      </c>
      <c r="BH55" s="22">
        <v>5702405.5</v>
      </c>
      <c r="BI55" s="22">
        <v>4360412</v>
      </c>
      <c r="BJ55" s="22">
        <v>3814081</v>
      </c>
      <c r="BK55" s="22">
        <v>3042664.5</v>
      </c>
      <c r="BL55" s="22">
        <v>6299371.875</v>
      </c>
      <c r="BM55" s="22">
        <v>7433214</v>
      </c>
      <c r="BN55" s="22">
        <v>9458409</v>
      </c>
      <c r="BO55" s="22">
        <v>10889851</v>
      </c>
      <c r="BP55" s="22">
        <v>10111426</v>
      </c>
      <c r="BQ55" s="22">
        <v>12570982</v>
      </c>
      <c r="BR55" s="22">
        <v>11199920</v>
      </c>
      <c r="BS55" s="22">
        <v>12734336.969999999</v>
      </c>
      <c r="BT55" s="22">
        <v>11892320</v>
      </c>
      <c r="BU55" s="22">
        <v>15645554</v>
      </c>
      <c r="BV55" s="22">
        <v>19180541</v>
      </c>
      <c r="BW55" s="22">
        <v>17406469</v>
      </c>
      <c r="BX55" s="22">
        <v>10850722</v>
      </c>
      <c r="BY55" s="22">
        <v>10240344</v>
      </c>
      <c r="BZ55" s="22">
        <v>6357399</v>
      </c>
      <c r="CA55" s="22">
        <v>13853678</v>
      </c>
      <c r="CB55" s="22">
        <v>13501087.4</v>
      </c>
      <c r="CC55" s="22">
        <v>12073991.25</v>
      </c>
      <c r="CD55" s="22">
        <v>0</v>
      </c>
      <c r="CE55" s="22">
        <v>8274823</v>
      </c>
      <c r="CF55" s="22">
        <v>12188952</v>
      </c>
      <c r="CG55" s="22">
        <v>13376778</v>
      </c>
      <c r="CH55" s="22">
        <v>12991061</v>
      </c>
      <c r="CI55" s="22">
        <v>12446729</v>
      </c>
      <c r="CJ55" s="22">
        <v>12131775.880000001</v>
      </c>
      <c r="CK55" s="22">
        <v>10445283.699999999</v>
      </c>
      <c r="CL55" s="22">
        <v>12388164.028117687</v>
      </c>
    </row>
    <row r="56" spans="1:90" x14ac:dyDescent="0.2">
      <c r="A56" s="10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</row>
    <row r="57" spans="1:90" x14ac:dyDescent="0.2">
      <c r="A57" s="23" t="s">
        <v>121</v>
      </c>
      <c r="B57" s="24">
        <v>567233</v>
      </c>
      <c r="C57" s="24">
        <v>0</v>
      </c>
      <c r="D57" s="24">
        <v>194500</v>
      </c>
      <c r="E57" s="24">
        <v>0</v>
      </c>
      <c r="F57" s="24">
        <v>2663923</v>
      </c>
      <c r="G57" s="24">
        <v>4185152</v>
      </c>
      <c r="H57" s="24">
        <v>5684413</v>
      </c>
      <c r="I57" s="24">
        <v>808240</v>
      </c>
      <c r="J57" s="24">
        <v>874321.81459802925</v>
      </c>
      <c r="K57" s="24">
        <v>679653</v>
      </c>
      <c r="L57" s="24">
        <v>431634</v>
      </c>
      <c r="M57" s="24">
        <v>582107</v>
      </c>
      <c r="N57" s="24">
        <v>675176</v>
      </c>
      <c r="O57" s="24">
        <v>831910</v>
      </c>
      <c r="P57" s="24">
        <v>375893</v>
      </c>
      <c r="Q57" s="24">
        <v>377971</v>
      </c>
      <c r="R57" s="24">
        <v>274428</v>
      </c>
      <c r="S57" s="24">
        <v>27426</v>
      </c>
      <c r="T57" s="24">
        <v>467768</v>
      </c>
      <c r="U57" s="24">
        <v>1006297.875</v>
      </c>
      <c r="V57" s="24">
        <v>1275903.125</v>
      </c>
      <c r="W57" s="24">
        <v>882437</v>
      </c>
      <c r="X57" s="24">
        <v>978496</v>
      </c>
      <c r="Y57" s="24">
        <v>859728</v>
      </c>
      <c r="Z57" s="24">
        <v>708186.625</v>
      </c>
      <c r="AA57" s="24">
        <v>695090.875</v>
      </c>
      <c r="AB57" s="24">
        <v>823498.5</v>
      </c>
      <c r="AC57" s="24">
        <v>902971</v>
      </c>
      <c r="AD57" s="24">
        <v>714981.37</v>
      </c>
      <c r="AE57" s="24">
        <v>1055021.0900000001</v>
      </c>
      <c r="AF57" s="24">
        <v>947824.64000000001</v>
      </c>
      <c r="AG57" s="24">
        <v>757901.45</v>
      </c>
      <c r="AH57" s="24">
        <v>1100542.875</v>
      </c>
      <c r="AI57" s="24">
        <v>1101365.875</v>
      </c>
      <c r="AJ57" s="24">
        <v>1009698.625</v>
      </c>
      <c r="AK57" s="24">
        <v>942673</v>
      </c>
      <c r="AL57" s="24">
        <v>513504</v>
      </c>
      <c r="AM57" s="24">
        <v>647835.5</v>
      </c>
      <c r="AN57" s="24">
        <v>782167</v>
      </c>
      <c r="AO57" s="24">
        <v>829610</v>
      </c>
      <c r="AP57" s="24">
        <v>620948.35</v>
      </c>
      <c r="AQ57" s="24">
        <v>1337946</v>
      </c>
      <c r="AR57" s="24">
        <v>1372331</v>
      </c>
      <c r="AS57" s="24">
        <v>1148668</v>
      </c>
      <c r="AT57" s="24">
        <v>1544586</v>
      </c>
      <c r="AU57" s="24">
        <v>1508008</v>
      </c>
      <c r="AV57" s="24">
        <v>1575904</v>
      </c>
      <c r="AW57" s="24">
        <v>1580947</v>
      </c>
      <c r="AX57" s="24">
        <v>2027147.375</v>
      </c>
      <c r="AY57" s="24">
        <v>2758122.5</v>
      </c>
      <c r="AZ57" s="24">
        <v>2811211.125</v>
      </c>
      <c r="BA57" s="24">
        <v>1971555</v>
      </c>
      <c r="BB57" s="24">
        <v>2245748</v>
      </c>
      <c r="BC57" s="24">
        <v>2146719</v>
      </c>
      <c r="BD57" s="24">
        <v>3906090</v>
      </c>
      <c r="BE57" s="24">
        <v>3992424</v>
      </c>
      <c r="BF57" s="24">
        <v>3622552.75</v>
      </c>
      <c r="BG57" s="24">
        <v>4696361</v>
      </c>
      <c r="BH57" s="24">
        <v>4304905</v>
      </c>
      <c r="BI57" s="24">
        <v>4360412</v>
      </c>
      <c r="BJ57" s="24">
        <v>3808410</v>
      </c>
      <c r="BK57" s="24">
        <v>1765884.25</v>
      </c>
      <c r="BL57" s="24">
        <v>4532083.75</v>
      </c>
      <c r="BM57" s="24">
        <v>4795266</v>
      </c>
      <c r="BN57" s="24">
        <v>6864936</v>
      </c>
      <c r="BO57" s="24">
        <v>7705220</v>
      </c>
      <c r="BP57" s="24">
        <v>8628902</v>
      </c>
      <c r="BQ57" s="24">
        <v>9822590</v>
      </c>
      <c r="BR57" s="24">
        <v>8564711</v>
      </c>
      <c r="BS57" s="24">
        <v>9313463.9699999988</v>
      </c>
      <c r="BT57" s="24">
        <v>7750515</v>
      </c>
      <c r="BU57" s="24">
        <v>10515224</v>
      </c>
      <c r="BV57" s="24">
        <v>14094797</v>
      </c>
      <c r="BW57" s="24">
        <v>13715258</v>
      </c>
      <c r="BX57" s="24">
        <v>9428076</v>
      </c>
      <c r="BY57" s="24">
        <v>8832404</v>
      </c>
      <c r="BZ57" s="24">
        <v>4409540</v>
      </c>
      <c r="CA57" s="24">
        <v>11742155</v>
      </c>
      <c r="CB57" s="24">
        <v>10576898</v>
      </c>
      <c r="CC57" s="24">
        <v>8969865</v>
      </c>
      <c r="CD57" s="24">
        <v>0</v>
      </c>
      <c r="CE57" s="24">
        <v>6179738</v>
      </c>
      <c r="CF57" s="24">
        <v>7414776</v>
      </c>
      <c r="CG57" s="24">
        <v>6600690</v>
      </c>
      <c r="CH57" s="24">
        <v>6169236</v>
      </c>
      <c r="CI57" s="24">
        <v>6541831</v>
      </c>
      <c r="CJ57" s="24">
        <v>9983603.8800000008</v>
      </c>
      <c r="CK57" s="24">
        <v>9904168.6999999993</v>
      </c>
      <c r="CL57" s="24">
        <v>10259617.028117687</v>
      </c>
    </row>
    <row r="58" spans="1:90" x14ac:dyDescent="0.2">
      <c r="A58" s="10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</row>
    <row r="59" spans="1:90" x14ac:dyDescent="0.2">
      <c r="A59" s="10" t="s">
        <v>122</v>
      </c>
      <c r="B59" s="14">
        <v>567233</v>
      </c>
      <c r="C59" s="14">
        <v>0</v>
      </c>
      <c r="D59" s="14">
        <v>194500</v>
      </c>
      <c r="E59" s="14">
        <v>0</v>
      </c>
      <c r="F59" s="14">
        <v>2663923</v>
      </c>
      <c r="G59" s="14">
        <v>4185152</v>
      </c>
      <c r="H59" s="14">
        <v>5684413</v>
      </c>
      <c r="I59" s="14">
        <v>808240</v>
      </c>
      <c r="J59" s="14">
        <v>874321.81459802925</v>
      </c>
      <c r="K59" s="14">
        <v>679653</v>
      </c>
      <c r="L59" s="14">
        <v>431634</v>
      </c>
      <c r="M59" s="14">
        <v>582107</v>
      </c>
      <c r="N59" s="14">
        <v>675176</v>
      </c>
      <c r="O59" s="14">
        <v>831910</v>
      </c>
      <c r="P59" s="14">
        <v>375893</v>
      </c>
      <c r="Q59" s="14">
        <v>377971</v>
      </c>
      <c r="R59" s="14">
        <v>274428</v>
      </c>
      <c r="S59" s="14">
        <v>27426</v>
      </c>
      <c r="T59" s="14">
        <v>467768</v>
      </c>
      <c r="U59" s="14">
        <v>1005719.875</v>
      </c>
      <c r="V59" s="14">
        <v>1275263.125</v>
      </c>
      <c r="W59" s="14">
        <v>881725</v>
      </c>
      <c r="X59" s="14">
        <v>978496</v>
      </c>
      <c r="Y59" s="14">
        <v>859728</v>
      </c>
      <c r="Z59" s="14">
        <v>705951.625</v>
      </c>
      <c r="AA59" s="14">
        <v>695090.875</v>
      </c>
      <c r="AB59" s="14">
        <v>823040.5</v>
      </c>
      <c r="AC59" s="14">
        <v>902971</v>
      </c>
      <c r="AD59" s="14">
        <v>714981.37</v>
      </c>
      <c r="AE59" s="14">
        <v>1055021.0900000001</v>
      </c>
      <c r="AF59" s="14">
        <v>947824.64000000001</v>
      </c>
      <c r="AG59" s="14">
        <v>757901.45</v>
      </c>
      <c r="AH59" s="14">
        <v>1100542.875</v>
      </c>
      <c r="AI59" s="14">
        <v>1101365.875</v>
      </c>
      <c r="AJ59" s="14">
        <v>1009698.625</v>
      </c>
      <c r="AK59" s="14">
        <v>942673</v>
      </c>
      <c r="AL59" s="14">
        <v>513504</v>
      </c>
      <c r="AM59" s="14">
        <v>647835.5</v>
      </c>
      <c r="AN59" s="14">
        <v>782167</v>
      </c>
      <c r="AO59" s="14">
        <v>829610</v>
      </c>
      <c r="AP59" s="14">
        <v>620948.35</v>
      </c>
      <c r="AQ59" s="14">
        <v>1337946</v>
      </c>
      <c r="AR59" s="14">
        <v>1372331</v>
      </c>
      <c r="AS59" s="14">
        <v>1148668</v>
      </c>
      <c r="AT59" s="14">
        <v>1544586</v>
      </c>
      <c r="AU59" s="14">
        <v>1508008</v>
      </c>
      <c r="AV59" s="14">
        <v>1575904</v>
      </c>
      <c r="AW59" s="14">
        <v>1580947</v>
      </c>
      <c r="AX59" s="14">
        <v>2027147.375</v>
      </c>
      <c r="AY59" s="14">
        <v>2758122.5</v>
      </c>
      <c r="AZ59" s="14">
        <v>2811211.125</v>
      </c>
      <c r="BA59" s="14">
        <v>1971555</v>
      </c>
      <c r="BB59" s="14">
        <v>2245748</v>
      </c>
      <c r="BC59" s="14">
        <v>2146719</v>
      </c>
      <c r="BD59" s="14">
        <v>3906090</v>
      </c>
      <c r="BE59" s="14">
        <v>3992424</v>
      </c>
      <c r="BF59" s="14">
        <v>3622552.75</v>
      </c>
      <c r="BG59" s="14">
        <v>4696361</v>
      </c>
      <c r="BH59" s="14">
        <v>4304905</v>
      </c>
      <c r="BI59" s="14">
        <v>4360412</v>
      </c>
      <c r="BJ59" s="14">
        <v>3808410</v>
      </c>
      <c r="BK59" s="14">
        <v>1765884.25</v>
      </c>
      <c r="BL59" s="14">
        <v>4532083.75</v>
      </c>
      <c r="BM59" s="14">
        <v>4795266</v>
      </c>
      <c r="BN59" s="14">
        <v>6864936</v>
      </c>
      <c r="BO59" s="14">
        <v>7705220</v>
      </c>
      <c r="BP59" s="14">
        <v>8628902</v>
      </c>
      <c r="BQ59" s="14">
        <v>9822590</v>
      </c>
      <c r="BR59" s="14">
        <v>8564711</v>
      </c>
      <c r="BS59" s="14">
        <v>9313463.9699999988</v>
      </c>
      <c r="BT59" s="14">
        <v>7750515</v>
      </c>
      <c r="BU59" s="14">
        <v>10515224</v>
      </c>
      <c r="BV59" s="14">
        <v>14094797</v>
      </c>
      <c r="BW59" s="14">
        <v>13715258</v>
      </c>
      <c r="BX59" s="14">
        <v>9428076</v>
      </c>
      <c r="BY59" s="14">
        <v>8832404</v>
      </c>
      <c r="BZ59" s="14">
        <v>4409540</v>
      </c>
      <c r="CA59" s="14">
        <v>11742155</v>
      </c>
      <c r="CB59" s="14">
        <v>10576898</v>
      </c>
      <c r="CC59" s="14">
        <v>8969865</v>
      </c>
      <c r="CD59" s="14">
        <v>0</v>
      </c>
      <c r="CE59" s="14">
        <v>6179738</v>
      </c>
      <c r="CF59" s="14">
        <v>7414776</v>
      </c>
      <c r="CG59" s="14">
        <v>6600690</v>
      </c>
      <c r="CH59" s="14">
        <v>6169236</v>
      </c>
      <c r="CI59" s="14">
        <v>6541831</v>
      </c>
      <c r="CJ59" s="14">
        <v>9983603.8800000008</v>
      </c>
      <c r="CK59" s="14">
        <v>9904168.6999999993</v>
      </c>
      <c r="CL59" s="14">
        <v>10259617.028117687</v>
      </c>
    </row>
    <row r="60" spans="1:90" x14ac:dyDescent="0.2">
      <c r="A60" s="10" t="s">
        <v>123</v>
      </c>
      <c r="B60" s="14">
        <v>0</v>
      </c>
      <c r="C60" s="14">
        <v>0</v>
      </c>
      <c r="D60" s="14">
        <v>191000</v>
      </c>
      <c r="E60" s="14">
        <v>0</v>
      </c>
      <c r="F60" s="14">
        <v>1888066</v>
      </c>
      <c r="G60" s="14">
        <v>3178198</v>
      </c>
      <c r="H60" s="14">
        <v>3178197.6</v>
      </c>
      <c r="I60" s="14">
        <v>651695</v>
      </c>
      <c r="J60" s="14">
        <v>497643</v>
      </c>
      <c r="K60" s="14">
        <v>651695</v>
      </c>
      <c r="L60" s="14">
        <v>417641</v>
      </c>
      <c r="M60" s="14">
        <v>560833</v>
      </c>
      <c r="N60" s="14">
        <v>660697</v>
      </c>
      <c r="O60" s="14">
        <v>512558</v>
      </c>
      <c r="P60" s="14">
        <v>356306</v>
      </c>
      <c r="Q60" s="14">
        <v>357974</v>
      </c>
      <c r="R60" s="14">
        <v>258817</v>
      </c>
      <c r="S60" s="14">
        <v>27151</v>
      </c>
      <c r="T60" s="14">
        <v>447882</v>
      </c>
      <c r="U60" s="14">
        <v>597938</v>
      </c>
      <c r="V60" s="14">
        <v>686729</v>
      </c>
      <c r="W60" s="14">
        <v>823686</v>
      </c>
      <c r="X60" s="14">
        <v>954696</v>
      </c>
      <c r="Y60" s="14">
        <v>839532</v>
      </c>
      <c r="Z60" s="14">
        <v>691247</v>
      </c>
      <c r="AA60" s="14">
        <v>688148</v>
      </c>
      <c r="AB60" s="14">
        <v>814714</v>
      </c>
      <c r="AC60" s="14">
        <v>888452</v>
      </c>
      <c r="AD60" s="14">
        <v>704579.04845801042</v>
      </c>
      <c r="AE60" s="14">
        <v>1039433.0240599222</v>
      </c>
      <c r="AF60" s="14">
        <v>862330.60716690216</v>
      </c>
      <c r="AG60" s="14">
        <v>689648.04458120535</v>
      </c>
      <c r="AH60" s="14">
        <v>1004906</v>
      </c>
      <c r="AI60" s="14">
        <v>969473.125</v>
      </c>
      <c r="AJ60" s="14">
        <v>848560.875</v>
      </c>
      <c r="AK60" s="14">
        <v>896991.71221812221</v>
      </c>
      <c r="AL60" s="14">
        <v>488619.94794680091</v>
      </c>
      <c r="AM60" s="14">
        <v>616441.83548344264</v>
      </c>
      <c r="AN60" s="14">
        <v>744263.72302008432</v>
      </c>
      <c r="AO60" s="14">
        <v>789407.66774191731</v>
      </c>
      <c r="AP60" s="14">
        <v>590857.61835283053</v>
      </c>
      <c r="AQ60" s="14">
        <v>1273110.0534282702</v>
      </c>
      <c r="AR60" s="14">
        <v>1305828.7798844434</v>
      </c>
      <c r="AS60" s="14">
        <v>1093004.3356393639</v>
      </c>
      <c r="AT60" s="14">
        <v>1469736.4205913828</v>
      </c>
      <c r="AU60" s="14">
        <v>1496750</v>
      </c>
      <c r="AV60" s="14">
        <v>1568068.6331668915</v>
      </c>
      <c r="AW60" s="14">
        <v>1545179.8694392259</v>
      </c>
      <c r="AX60" s="14">
        <v>2018825.25</v>
      </c>
      <c r="AY60" s="14">
        <v>2743819.25</v>
      </c>
      <c r="AZ60" s="14">
        <v>2779007.106924268</v>
      </c>
      <c r="BA60" s="14">
        <v>1948969.7191249111</v>
      </c>
      <c r="BB60" s="14">
        <v>2220021.6827759463</v>
      </c>
      <c r="BC60" s="14">
        <v>2122309.0375843062</v>
      </c>
      <c r="BD60" s="14">
        <v>3861674.5408307668</v>
      </c>
      <c r="BE60" s="14">
        <v>3947026.8521723086</v>
      </c>
      <c r="BF60" s="14">
        <v>3424052.8926169663</v>
      </c>
      <c r="BG60" s="14">
        <v>4244016</v>
      </c>
      <c r="BH60" s="14">
        <v>4255954.685937874</v>
      </c>
      <c r="BI60" s="14">
        <v>4329129.0292559462</v>
      </c>
      <c r="BJ60" s="14">
        <v>3799391</v>
      </c>
      <c r="BK60" s="14">
        <v>1755339.75</v>
      </c>
      <c r="BL60" s="14">
        <v>4464001.1989734443</v>
      </c>
      <c r="BM60" s="14">
        <v>4739986.2090266449</v>
      </c>
      <c r="BN60" s="14">
        <v>6808011</v>
      </c>
      <c r="BO60" s="14">
        <v>7571162</v>
      </c>
      <c r="BP60" s="14">
        <v>8453268.9606068656</v>
      </c>
      <c r="BQ60" s="14">
        <v>9074172.0623137057</v>
      </c>
      <c r="BR60" s="14">
        <v>8195172</v>
      </c>
      <c r="BS60" s="14">
        <v>8731847.4399999995</v>
      </c>
      <c r="BT60" s="14">
        <v>7605812</v>
      </c>
      <c r="BU60" s="14">
        <v>10361764</v>
      </c>
      <c r="BV60" s="14">
        <v>13716100.539331924</v>
      </c>
      <c r="BW60" s="14">
        <v>12868330.53836699</v>
      </c>
      <c r="BX60" s="14">
        <v>9003574</v>
      </c>
      <c r="BY60" s="14">
        <v>8395934.6194928177</v>
      </c>
      <c r="BZ60" s="14">
        <v>4191634.5246479171</v>
      </c>
      <c r="CA60" s="14">
        <v>11161894.957697893</v>
      </c>
      <c r="CB60" s="14">
        <v>9744919.5303619672</v>
      </c>
      <c r="CC60" s="14">
        <v>8264295.6964518558</v>
      </c>
      <c r="CD60" s="14">
        <v>0</v>
      </c>
      <c r="CE60" s="14">
        <v>5693640</v>
      </c>
      <c r="CF60" s="14">
        <v>6701117</v>
      </c>
      <c r="CG60" s="14">
        <v>5817063</v>
      </c>
      <c r="CH60" s="14">
        <v>5455281</v>
      </c>
      <c r="CI60" s="14">
        <v>5686828</v>
      </c>
      <c r="CJ60" s="14">
        <v>8818634</v>
      </c>
      <c r="CK60" s="14">
        <v>9043629</v>
      </c>
      <c r="CL60" s="14">
        <v>9181261.0281176865</v>
      </c>
    </row>
    <row r="61" spans="1:90" x14ac:dyDescent="0.2">
      <c r="A61" s="10" t="s">
        <v>124</v>
      </c>
      <c r="B61" s="14">
        <v>281767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  <c r="AC61" s="14">
        <v>0</v>
      </c>
      <c r="AD61" s="14">
        <v>0</v>
      </c>
      <c r="AE61" s="14">
        <v>0</v>
      </c>
      <c r="AF61" s="14">
        <v>0</v>
      </c>
      <c r="AG61" s="14">
        <v>0</v>
      </c>
      <c r="AH61" s="14">
        <v>0</v>
      </c>
      <c r="AI61" s="14">
        <v>0</v>
      </c>
      <c r="AJ61" s="14">
        <v>0</v>
      </c>
      <c r="AK61" s="14">
        <v>0</v>
      </c>
      <c r="AL61" s="14">
        <v>0</v>
      </c>
      <c r="AM61" s="14">
        <v>0</v>
      </c>
      <c r="AN61" s="14">
        <v>0</v>
      </c>
      <c r="AO61" s="14">
        <v>0</v>
      </c>
      <c r="AP61" s="14">
        <v>0</v>
      </c>
      <c r="AQ61" s="14">
        <v>0</v>
      </c>
      <c r="AR61" s="14">
        <v>0</v>
      </c>
      <c r="AS61" s="14">
        <v>0</v>
      </c>
      <c r="AT61" s="14">
        <v>0</v>
      </c>
      <c r="AU61" s="14">
        <v>0</v>
      </c>
      <c r="AV61" s="14">
        <v>0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0</v>
      </c>
      <c r="BE61" s="14">
        <v>0</v>
      </c>
      <c r="BF61" s="14">
        <v>0</v>
      </c>
      <c r="BG61" s="14">
        <v>0</v>
      </c>
      <c r="BH61" s="14">
        <v>0</v>
      </c>
      <c r="BI61" s="14">
        <v>0</v>
      </c>
      <c r="BJ61" s="14">
        <v>0</v>
      </c>
      <c r="BK61" s="14">
        <v>0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0</v>
      </c>
      <c r="BR61" s="14">
        <v>0</v>
      </c>
      <c r="BS61" s="14">
        <v>0</v>
      </c>
      <c r="BT61" s="14">
        <v>0</v>
      </c>
      <c r="BU61" s="14">
        <v>0</v>
      </c>
      <c r="BV61" s="14">
        <v>0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0</v>
      </c>
      <c r="CE61" s="14">
        <v>0</v>
      </c>
      <c r="CF61" s="14">
        <v>0</v>
      </c>
      <c r="CG61" s="14">
        <v>0</v>
      </c>
      <c r="CH61" s="14">
        <v>0</v>
      </c>
      <c r="CI61" s="14">
        <v>0</v>
      </c>
      <c r="CJ61" s="14">
        <v>0</v>
      </c>
      <c r="CK61" s="14">
        <v>0</v>
      </c>
      <c r="CL61" s="14">
        <v>0</v>
      </c>
    </row>
    <row r="62" spans="1:90" x14ac:dyDescent="0.2">
      <c r="A62" s="10" t="s">
        <v>125</v>
      </c>
      <c r="B62" s="14">
        <v>281767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0</v>
      </c>
      <c r="X62" s="14">
        <v>0</v>
      </c>
      <c r="Y62" s="14">
        <v>0</v>
      </c>
      <c r="Z62" s="14">
        <v>0</v>
      </c>
      <c r="AA62" s="14">
        <v>0</v>
      </c>
      <c r="AB62" s="14">
        <v>0</v>
      </c>
      <c r="AC62" s="14">
        <v>0</v>
      </c>
      <c r="AD62" s="14">
        <v>0</v>
      </c>
      <c r="AE62" s="14">
        <v>0</v>
      </c>
      <c r="AF62" s="14">
        <v>0</v>
      </c>
      <c r="AG62" s="14">
        <v>0</v>
      </c>
      <c r="AH62" s="14">
        <v>0</v>
      </c>
      <c r="AI62" s="14">
        <v>0</v>
      </c>
      <c r="AJ62" s="14">
        <v>0</v>
      </c>
      <c r="AK62" s="14">
        <v>0</v>
      </c>
      <c r="AL62" s="14">
        <v>0</v>
      </c>
      <c r="AM62" s="14">
        <v>0</v>
      </c>
      <c r="AN62" s="14">
        <v>0</v>
      </c>
      <c r="AO62" s="14">
        <v>0</v>
      </c>
      <c r="AP62" s="14">
        <v>0</v>
      </c>
      <c r="AQ62" s="14">
        <v>0</v>
      </c>
      <c r="AR62" s="14">
        <v>0</v>
      </c>
      <c r="AS62" s="14">
        <v>0</v>
      </c>
      <c r="AT62" s="14">
        <v>0</v>
      </c>
      <c r="AU62" s="14">
        <v>0</v>
      </c>
      <c r="AV62" s="14">
        <v>0</v>
      </c>
      <c r="AW62" s="14">
        <v>0</v>
      </c>
      <c r="AX62" s="14">
        <v>0</v>
      </c>
      <c r="AY62" s="14">
        <v>0</v>
      </c>
      <c r="AZ62" s="14">
        <v>0</v>
      </c>
      <c r="BA62" s="14">
        <v>0</v>
      </c>
      <c r="BB62" s="14">
        <v>0</v>
      </c>
      <c r="BC62" s="14">
        <v>0</v>
      </c>
      <c r="BD62" s="14">
        <v>0</v>
      </c>
      <c r="BE62" s="14">
        <v>0</v>
      </c>
      <c r="BF62" s="14">
        <v>0</v>
      </c>
      <c r="BG62" s="14">
        <v>0</v>
      </c>
      <c r="BH62" s="14">
        <v>0</v>
      </c>
      <c r="BI62" s="14">
        <v>0</v>
      </c>
      <c r="BJ62" s="14">
        <v>0</v>
      </c>
      <c r="BK62" s="14">
        <v>0</v>
      </c>
      <c r="BL62" s="14">
        <v>0</v>
      </c>
      <c r="BM62" s="14">
        <v>0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4">
        <v>0</v>
      </c>
      <c r="BT62" s="14">
        <v>0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4">
        <v>0</v>
      </c>
      <c r="CF62" s="14">
        <v>0</v>
      </c>
      <c r="CG62" s="14">
        <v>0</v>
      </c>
      <c r="CH62" s="14">
        <v>0</v>
      </c>
      <c r="CI62" s="14">
        <v>0</v>
      </c>
      <c r="CJ62" s="14">
        <v>0</v>
      </c>
      <c r="CK62" s="14">
        <v>0</v>
      </c>
      <c r="CL62" s="14">
        <v>0</v>
      </c>
    </row>
    <row r="63" spans="1:90" x14ac:dyDescent="0.2">
      <c r="A63" s="10" t="s">
        <v>126</v>
      </c>
      <c r="B63" s="14">
        <v>0</v>
      </c>
      <c r="C63" s="14">
        <v>0</v>
      </c>
      <c r="D63" s="14">
        <v>0</v>
      </c>
      <c r="E63" s="14">
        <v>0</v>
      </c>
      <c r="F63" s="14">
        <v>467848</v>
      </c>
      <c r="G63" s="14">
        <v>582100</v>
      </c>
      <c r="H63" s="14">
        <v>582100.4</v>
      </c>
      <c r="I63" s="14">
        <v>0</v>
      </c>
      <c r="J63" s="14">
        <v>95104.814598029217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  <c r="X63" s="14">
        <v>0</v>
      </c>
      <c r="Y63" s="14">
        <v>0</v>
      </c>
      <c r="Z63" s="14">
        <v>0</v>
      </c>
      <c r="AA63" s="14">
        <v>0</v>
      </c>
      <c r="AB63" s="14">
        <v>0</v>
      </c>
      <c r="AC63" s="14">
        <v>0</v>
      </c>
      <c r="AD63" s="14">
        <v>0</v>
      </c>
      <c r="AE63" s="14">
        <v>0</v>
      </c>
      <c r="AF63" s="14">
        <v>0</v>
      </c>
      <c r="AG63" s="14">
        <v>0</v>
      </c>
      <c r="AH63" s="14">
        <v>89726.625</v>
      </c>
      <c r="AI63" s="14">
        <v>124957.25</v>
      </c>
      <c r="AJ63" s="14">
        <v>77020</v>
      </c>
      <c r="AK63" s="14">
        <v>0</v>
      </c>
      <c r="AL63" s="14">
        <v>0</v>
      </c>
      <c r="AM63" s="14">
        <v>0</v>
      </c>
      <c r="AN63" s="14">
        <v>0</v>
      </c>
      <c r="AO63" s="14">
        <v>0</v>
      </c>
      <c r="AP63" s="14">
        <v>0</v>
      </c>
      <c r="AQ63" s="14">
        <v>0</v>
      </c>
      <c r="AR63" s="14">
        <v>0</v>
      </c>
      <c r="AS63" s="14">
        <v>0</v>
      </c>
      <c r="AT63" s="14">
        <v>0</v>
      </c>
      <c r="AU63" s="14">
        <v>0</v>
      </c>
      <c r="AV63" s="14">
        <v>0</v>
      </c>
      <c r="AW63" s="14">
        <v>0</v>
      </c>
      <c r="AX63" s="14">
        <v>0</v>
      </c>
      <c r="AY63" s="14">
        <v>0</v>
      </c>
      <c r="AZ63" s="14">
        <v>0</v>
      </c>
      <c r="BA63" s="14">
        <v>0</v>
      </c>
      <c r="BB63" s="14">
        <v>0</v>
      </c>
      <c r="BC63" s="14">
        <v>0</v>
      </c>
      <c r="BD63" s="14">
        <v>0</v>
      </c>
      <c r="BE63" s="14">
        <v>0</v>
      </c>
      <c r="BF63" s="14">
        <v>0</v>
      </c>
      <c r="BG63" s="14">
        <v>0</v>
      </c>
      <c r="BH63" s="14">
        <v>0</v>
      </c>
      <c r="BI63" s="14">
        <v>0</v>
      </c>
      <c r="BJ63" s="14">
        <v>0</v>
      </c>
      <c r="BK63" s="14">
        <v>0</v>
      </c>
      <c r="BL63" s="14">
        <v>0</v>
      </c>
      <c r="BM63" s="14">
        <v>0</v>
      </c>
      <c r="BN63" s="14">
        <v>0</v>
      </c>
      <c r="BO63" s="14">
        <v>0</v>
      </c>
      <c r="BP63" s="14">
        <v>0</v>
      </c>
      <c r="BQ63" s="14">
        <v>0</v>
      </c>
      <c r="BR63" s="14">
        <v>0</v>
      </c>
      <c r="BS63" s="14">
        <v>0</v>
      </c>
      <c r="BT63" s="14">
        <v>0</v>
      </c>
      <c r="BU63" s="14">
        <v>0</v>
      </c>
      <c r="BV63" s="14">
        <v>0</v>
      </c>
      <c r="BW63" s="14">
        <v>0</v>
      </c>
      <c r="BX63" s="14">
        <v>0</v>
      </c>
      <c r="BY63" s="14">
        <v>0</v>
      </c>
      <c r="BZ63" s="14">
        <v>0</v>
      </c>
      <c r="CA63" s="14">
        <v>0</v>
      </c>
      <c r="CB63" s="14">
        <v>0</v>
      </c>
      <c r="CC63" s="14">
        <v>0</v>
      </c>
      <c r="CD63" s="14">
        <v>0</v>
      </c>
      <c r="CE63" s="14">
        <v>0</v>
      </c>
      <c r="CF63" s="14">
        <v>0</v>
      </c>
      <c r="CG63" s="14">
        <v>0</v>
      </c>
      <c r="CH63" s="14">
        <v>0</v>
      </c>
      <c r="CI63" s="14">
        <v>18328</v>
      </c>
      <c r="CJ63" s="14">
        <v>0</v>
      </c>
      <c r="CK63" s="14">
        <v>0</v>
      </c>
      <c r="CL63" s="14">
        <v>34</v>
      </c>
    </row>
    <row r="64" spans="1:90" x14ac:dyDescent="0.2">
      <c r="A64" s="10" t="s">
        <v>127</v>
      </c>
      <c r="B64" s="14">
        <v>0</v>
      </c>
      <c r="C64" s="14">
        <v>0</v>
      </c>
      <c r="D64" s="14">
        <v>0</v>
      </c>
      <c r="E64" s="14">
        <v>0</v>
      </c>
      <c r="F64" s="14">
        <v>0</v>
      </c>
      <c r="G64" s="14">
        <v>0</v>
      </c>
      <c r="H64" s="14">
        <v>0</v>
      </c>
      <c r="I64" s="14">
        <v>0</v>
      </c>
      <c r="J64" s="14">
        <v>140746</v>
      </c>
      <c r="K64" s="14">
        <v>0</v>
      </c>
      <c r="L64" s="14">
        <v>0</v>
      </c>
      <c r="M64" s="14">
        <v>0</v>
      </c>
      <c r="N64" s="14">
        <v>0</v>
      </c>
      <c r="O64" s="14">
        <v>291939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295541.125</v>
      </c>
      <c r="V64" s="14">
        <v>283774.125</v>
      </c>
      <c r="W64" s="14">
        <v>3</v>
      </c>
      <c r="X64" s="14">
        <v>0</v>
      </c>
      <c r="Y64" s="14">
        <v>0</v>
      </c>
      <c r="Z64" s="14">
        <v>0</v>
      </c>
      <c r="AA64" s="14">
        <v>0</v>
      </c>
      <c r="AB64" s="14">
        <v>0</v>
      </c>
      <c r="AC64" s="14">
        <v>0</v>
      </c>
      <c r="AD64" s="14">
        <v>0</v>
      </c>
      <c r="AE64" s="14">
        <v>0</v>
      </c>
      <c r="AF64" s="14">
        <v>0</v>
      </c>
      <c r="AG64" s="14">
        <v>0</v>
      </c>
      <c r="AH64" s="14">
        <v>0</v>
      </c>
      <c r="AI64" s="14">
        <v>0</v>
      </c>
      <c r="AJ64" s="14">
        <v>0</v>
      </c>
      <c r="AK64" s="14">
        <v>0</v>
      </c>
      <c r="AL64" s="14">
        <v>0</v>
      </c>
      <c r="AM64" s="14">
        <v>0</v>
      </c>
      <c r="AN64" s="14">
        <v>0</v>
      </c>
      <c r="AO64" s="14">
        <v>0</v>
      </c>
      <c r="AP64" s="14">
        <v>0</v>
      </c>
      <c r="AQ64" s="14">
        <v>0</v>
      </c>
      <c r="AR64" s="14">
        <v>0</v>
      </c>
      <c r="AS64" s="14">
        <v>0</v>
      </c>
      <c r="AT64" s="14">
        <v>0</v>
      </c>
      <c r="AU64" s="14">
        <v>0</v>
      </c>
      <c r="AV64" s="14">
        <v>0</v>
      </c>
      <c r="AW64" s="14">
        <v>0</v>
      </c>
      <c r="AX64" s="14">
        <v>0</v>
      </c>
      <c r="AY64" s="14">
        <v>0</v>
      </c>
      <c r="AZ64" s="14">
        <v>0</v>
      </c>
      <c r="BA64" s="14">
        <v>0</v>
      </c>
      <c r="BB64" s="14">
        <v>0</v>
      </c>
      <c r="BC64" s="14">
        <v>0</v>
      </c>
      <c r="BD64" s="14">
        <v>0</v>
      </c>
      <c r="BE64" s="14">
        <v>0</v>
      </c>
      <c r="BF64" s="14">
        <v>0</v>
      </c>
      <c r="BG64" s="14">
        <v>0</v>
      </c>
      <c r="BH64" s="14">
        <v>0</v>
      </c>
      <c r="BI64" s="14">
        <v>0</v>
      </c>
      <c r="BJ64" s="14">
        <v>0</v>
      </c>
      <c r="BK64" s="14">
        <v>0</v>
      </c>
      <c r="BL64" s="14">
        <v>0</v>
      </c>
      <c r="BM64" s="14">
        <v>0</v>
      </c>
      <c r="BN64" s="14">
        <v>0</v>
      </c>
      <c r="BO64" s="14">
        <v>0</v>
      </c>
      <c r="BP64" s="14">
        <v>0</v>
      </c>
      <c r="BQ64" s="14">
        <v>0</v>
      </c>
      <c r="BR64" s="14">
        <v>0</v>
      </c>
      <c r="BS64" s="14">
        <v>0</v>
      </c>
      <c r="BT64" s="14">
        <v>0</v>
      </c>
      <c r="BU64" s="14">
        <v>0</v>
      </c>
      <c r="BV64" s="14">
        <v>0</v>
      </c>
      <c r="BW64" s="14">
        <v>0</v>
      </c>
      <c r="BX64" s="14">
        <v>0</v>
      </c>
      <c r="BY64" s="14">
        <v>0</v>
      </c>
      <c r="BZ64" s="14">
        <v>0</v>
      </c>
      <c r="CA64" s="14">
        <v>0</v>
      </c>
      <c r="CB64" s="14">
        <v>0</v>
      </c>
      <c r="CC64" s="14">
        <v>0</v>
      </c>
      <c r="CD64" s="14">
        <v>0</v>
      </c>
      <c r="CE64" s="14">
        <v>0</v>
      </c>
      <c r="CF64" s="14">
        <v>0</v>
      </c>
      <c r="CG64" s="14">
        <v>0</v>
      </c>
      <c r="CH64" s="14">
        <v>0</v>
      </c>
      <c r="CI64" s="14">
        <v>0</v>
      </c>
      <c r="CJ64" s="14">
        <v>0</v>
      </c>
      <c r="CK64" s="14">
        <v>0</v>
      </c>
      <c r="CL64" s="14">
        <v>0</v>
      </c>
    </row>
    <row r="65" spans="1:90" x14ac:dyDescent="0.2">
      <c r="A65" s="10" t="s">
        <v>128</v>
      </c>
      <c r="B65" s="14">
        <v>0</v>
      </c>
      <c r="C65" s="14">
        <v>0</v>
      </c>
      <c r="D65" s="14">
        <v>0</v>
      </c>
      <c r="E65" s="14">
        <v>0</v>
      </c>
      <c r="F65" s="14">
        <v>0</v>
      </c>
      <c r="G65" s="14">
        <v>0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24.125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  <c r="AC65" s="14">
        <v>0</v>
      </c>
      <c r="AD65" s="14">
        <v>0</v>
      </c>
      <c r="AE65" s="14">
        <v>0</v>
      </c>
      <c r="AF65" s="14">
        <v>0</v>
      </c>
      <c r="AG65" s="14">
        <v>0</v>
      </c>
      <c r="AH65" s="14">
        <v>0</v>
      </c>
      <c r="AI65" s="14">
        <v>0</v>
      </c>
      <c r="AJ65" s="14">
        <v>0</v>
      </c>
      <c r="AK65" s="14">
        <v>0</v>
      </c>
      <c r="AL65" s="14">
        <v>0</v>
      </c>
      <c r="AM65" s="14">
        <v>0</v>
      </c>
      <c r="AN65" s="14">
        <v>0</v>
      </c>
      <c r="AO65" s="14">
        <v>0</v>
      </c>
      <c r="AP65" s="14">
        <v>0</v>
      </c>
      <c r="AQ65" s="14">
        <v>0</v>
      </c>
      <c r="AR65" s="14">
        <v>0</v>
      </c>
      <c r="AS65" s="14">
        <v>0</v>
      </c>
      <c r="AT65" s="14">
        <v>0</v>
      </c>
      <c r="AU65" s="14">
        <v>0</v>
      </c>
      <c r="AV65" s="14">
        <v>0</v>
      </c>
      <c r="AW65" s="14">
        <v>0</v>
      </c>
      <c r="AX65" s="14">
        <v>0</v>
      </c>
      <c r="AY65" s="14">
        <v>0</v>
      </c>
      <c r="AZ65" s="14">
        <v>0</v>
      </c>
      <c r="BA65" s="14">
        <v>0</v>
      </c>
      <c r="BB65" s="14">
        <v>0</v>
      </c>
      <c r="BC65" s="14">
        <v>0</v>
      </c>
      <c r="BD65" s="14">
        <v>0</v>
      </c>
      <c r="BE65" s="14">
        <v>0</v>
      </c>
      <c r="BF65" s="14">
        <v>0</v>
      </c>
      <c r="BG65" s="14">
        <v>0</v>
      </c>
      <c r="BH65" s="14">
        <v>0</v>
      </c>
      <c r="BI65" s="14">
        <v>0</v>
      </c>
      <c r="BJ65" s="14">
        <v>0</v>
      </c>
      <c r="BK65" s="14">
        <v>0</v>
      </c>
      <c r="BL65" s="14">
        <v>0</v>
      </c>
      <c r="BM65" s="14">
        <v>0</v>
      </c>
      <c r="BN65" s="14">
        <v>0</v>
      </c>
      <c r="BO65" s="14">
        <v>0</v>
      </c>
      <c r="BP65" s="14">
        <v>0</v>
      </c>
      <c r="BQ65" s="14">
        <v>0</v>
      </c>
      <c r="BR65" s="14">
        <v>0</v>
      </c>
      <c r="BS65" s="14">
        <v>0</v>
      </c>
      <c r="BT65" s="14">
        <v>0</v>
      </c>
      <c r="BU65" s="14">
        <v>0</v>
      </c>
      <c r="BV65" s="14">
        <v>0</v>
      </c>
      <c r="BW65" s="14">
        <v>0</v>
      </c>
      <c r="BX65" s="14">
        <v>0</v>
      </c>
      <c r="BY65" s="14">
        <v>0</v>
      </c>
      <c r="BZ65" s="14">
        <v>0</v>
      </c>
      <c r="CA65" s="14">
        <v>0</v>
      </c>
      <c r="CB65" s="14">
        <v>0</v>
      </c>
      <c r="CC65" s="14">
        <v>0</v>
      </c>
      <c r="CD65" s="14">
        <v>0</v>
      </c>
      <c r="CE65" s="14">
        <v>0</v>
      </c>
      <c r="CF65" s="14">
        <v>0</v>
      </c>
      <c r="CG65" s="14">
        <v>0</v>
      </c>
      <c r="CH65" s="14">
        <v>0</v>
      </c>
      <c r="CI65" s="14">
        <v>0</v>
      </c>
      <c r="CJ65" s="14">
        <v>0</v>
      </c>
      <c r="CK65" s="14">
        <v>0</v>
      </c>
      <c r="CL65" s="14">
        <v>0</v>
      </c>
    </row>
    <row r="66" spans="1:90" x14ac:dyDescent="0.2">
      <c r="A66" s="20" t="s">
        <v>129</v>
      </c>
      <c r="B66" s="17">
        <v>0</v>
      </c>
      <c r="C66" s="17">
        <v>0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17">
        <v>0</v>
      </c>
      <c r="AL66" s="17">
        <v>0</v>
      </c>
      <c r="AM66" s="17">
        <v>0</v>
      </c>
      <c r="AN66" s="17">
        <v>0</v>
      </c>
      <c r="AO66" s="17">
        <v>0</v>
      </c>
      <c r="AP66" s="17">
        <v>0</v>
      </c>
      <c r="AQ66" s="17">
        <v>0</v>
      </c>
      <c r="AR66" s="17">
        <v>0</v>
      </c>
      <c r="AS66" s="17">
        <v>0</v>
      </c>
      <c r="AT66" s="17">
        <v>0</v>
      </c>
      <c r="AU66" s="17">
        <v>0</v>
      </c>
      <c r="AV66" s="17">
        <v>0</v>
      </c>
      <c r="AW66" s="17">
        <v>0</v>
      </c>
      <c r="AX66" s="17">
        <v>0</v>
      </c>
      <c r="AY66" s="17">
        <v>0</v>
      </c>
      <c r="AZ66" s="17">
        <v>0</v>
      </c>
      <c r="BA66" s="17">
        <v>0</v>
      </c>
      <c r="BB66" s="17">
        <v>0</v>
      </c>
      <c r="BC66" s="17">
        <v>0</v>
      </c>
      <c r="BD66" s="17">
        <v>0</v>
      </c>
      <c r="BE66" s="17">
        <v>0</v>
      </c>
      <c r="BF66" s="17">
        <v>0</v>
      </c>
      <c r="BG66" s="17">
        <v>0</v>
      </c>
      <c r="BH66" s="17">
        <v>0</v>
      </c>
      <c r="BI66" s="17">
        <v>0</v>
      </c>
      <c r="BJ66" s="17">
        <v>0</v>
      </c>
      <c r="BK66" s="17">
        <v>0</v>
      </c>
      <c r="BL66" s="17">
        <v>0</v>
      </c>
      <c r="BM66" s="17">
        <v>0</v>
      </c>
      <c r="BN66" s="17">
        <v>0</v>
      </c>
      <c r="BO66" s="17">
        <v>0</v>
      </c>
      <c r="BP66" s="17">
        <v>0</v>
      </c>
      <c r="BQ66" s="17">
        <v>0</v>
      </c>
      <c r="BR66" s="17">
        <v>0</v>
      </c>
      <c r="BS66" s="17">
        <v>0</v>
      </c>
      <c r="BT66" s="17">
        <v>0</v>
      </c>
      <c r="BU66" s="17">
        <v>0</v>
      </c>
      <c r="BV66" s="17">
        <v>0</v>
      </c>
      <c r="BW66" s="17">
        <v>0</v>
      </c>
      <c r="BX66" s="17">
        <v>0</v>
      </c>
      <c r="BY66" s="17">
        <v>0</v>
      </c>
      <c r="BZ66" s="17">
        <v>0</v>
      </c>
      <c r="CA66" s="17">
        <v>0</v>
      </c>
      <c r="CB66" s="17">
        <v>0</v>
      </c>
      <c r="CC66" s="17">
        <v>0</v>
      </c>
      <c r="CD66" s="17">
        <v>0</v>
      </c>
      <c r="CE66" s="17">
        <v>0</v>
      </c>
      <c r="CF66" s="17">
        <v>0</v>
      </c>
      <c r="CG66" s="17">
        <v>0</v>
      </c>
      <c r="CH66" s="17">
        <v>0</v>
      </c>
      <c r="CI66" s="17">
        <v>0</v>
      </c>
      <c r="CJ66" s="17">
        <v>0</v>
      </c>
      <c r="CK66" s="17">
        <v>0</v>
      </c>
      <c r="CL66" s="17">
        <v>0</v>
      </c>
    </row>
    <row r="67" spans="1:90" x14ac:dyDescent="0.2">
      <c r="A67" s="10" t="s">
        <v>130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0</v>
      </c>
      <c r="AJ67" s="17">
        <v>77020</v>
      </c>
      <c r="AK67" s="17">
        <v>0</v>
      </c>
      <c r="AL67" s="17">
        <v>0</v>
      </c>
      <c r="AM67" s="17">
        <v>0</v>
      </c>
      <c r="AN67" s="17">
        <v>0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0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0</v>
      </c>
      <c r="BD67" s="17">
        <v>0</v>
      </c>
      <c r="BE67" s="17">
        <v>0</v>
      </c>
      <c r="BF67" s="17">
        <v>0</v>
      </c>
      <c r="BG67" s="17">
        <v>0</v>
      </c>
      <c r="BH67" s="17">
        <v>0</v>
      </c>
      <c r="BI67" s="17">
        <v>0</v>
      </c>
      <c r="BJ67" s="17">
        <v>0</v>
      </c>
      <c r="BK67" s="17">
        <v>0</v>
      </c>
      <c r="BL67" s="17">
        <v>0</v>
      </c>
      <c r="BM67" s="17">
        <v>0</v>
      </c>
      <c r="BN67" s="17">
        <v>0</v>
      </c>
      <c r="BO67" s="17">
        <v>0</v>
      </c>
      <c r="BP67" s="17">
        <v>0</v>
      </c>
      <c r="BQ67" s="17">
        <v>0</v>
      </c>
      <c r="BR67" s="17">
        <v>0</v>
      </c>
      <c r="BS67" s="17">
        <v>0</v>
      </c>
      <c r="BT67" s="17">
        <v>0</v>
      </c>
      <c r="BU67" s="17">
        <v>0</v>
      </c>
      <c r="BV67" s="17">
        <v>0</v>
      </c>
      <c r="BW67" s="17">
        <v>0</v>
      </c>
      <c r="BX67" s="17">
        <v>0</v>
      </c>
      <c r="BY67" s="17">
        <v>0</v>
      </c>
      <c r="BZ67" s="17">
        <v>0</v>
      </c>
      <c r="CA67" s="17">
        <v>0</v>
      </c>
      <c r="CB67" s="17">
        <v>0</v>
      </c>
      <c r="CC67" s="17">
        <v>0</v>
      </c>
      <c r="CD67" s="17">
        <v>0</v>
      </c>
      <c r="CE67" s="17">
        <v>0</v>
      </c>
      <c r="CF67" s="17">
        <v>0</v>
      </c>
      <c r="CG67" s="17">
        <v>0</v>
      </c>
      <c r="CH67" s="17">
        <v>0</v>
      </c>
      <c r="CI67" s="17">
        <v>0</v>
      </c>
      <c r="CJ67" s="17">
        <v>0</v>
      </c>
      <c r="CK67" s="17">
        <v>0</v>
      </c>
      <c r="CL67" s="17">
        <v>0</v>
      </c>
    </row>
    <row r="68" spans="1:90" x14ac:dyDescent="0.2">
      <c r="A68" s="10" t="s">
        <v>131</v>
      </c>
      <c r="B68" s="14">
        <v>0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14">
        <v>512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138</v>
      </c>
      <c r="V68" s="14">
        <v>0</v>
      </c>
      <c r="W68" s="14">
        <v>143.375</v>
      </c>
      <c r="X68" s="14">
        <v>0</v>
      </c>
      <c r="Y68" s="14">
        <v>0</v>
      </c>
      <c r="Z68" s="14">
        <v>0</v>
      </c>
      <c r="AA68" s="14">
        <v>0</v>
      </c>
      <c r="AB68" s="14">
        <v>0</v>
      </c>
      <c r="AC68" s="14">
        <v>0</v>
      </c>
      <c r="AD68" s="14">
        <v>0</v>
      </c>
      <c r="AE68" s="14">
        <v>0</v>
      </c>
      <c r="AF68" s="14">
        <v>0</v>
      </c>
      <c r="AG68" s="14">
        <v>0</v>
      </c>
      <c r="AH68" s="14">
        <v>0</v>
      </c>
      <c r="AI68" s="14">
        <v>0</v>
      </c>
      <c r="AJ68" s="14">
        <v>0</v>
      </c>
      <c r="AK68" s="14">
        <v>0</v>
      </c>
      <c r="AL68" s="14">
        <v>0</v>
      </c>
      <c r="AM68" s="14">
        <v>0</v>
      </c>
      <c r="AN68" s="14">
        <v>0</v>
      </c>
      <c r="AO68" s="14">
        <v>0</v>
      </c>
      <c r="AP68" s="14">
        <v>0</v>
      </c>
      <c r="AQ68" s="14">
        <v>0</v>
      </c>
      <c r="AR68" s="14">
        <v>0</v>
      </c>
      <c r="AS68" s="14">
        <v>0</v>
      </c>
      <c r="AT68" s="14">
        <v>0</v>
      </c>
      <c r="AU68" s="14">
        <v>0</v>
      </c>
      <c r="AV68" s="14">
        <v>0</v>
      </c>
      <c r="AW68" s="14">
        <v>0</v>
      </c>
      <c r="AX68" s="14">
        <v>0</v>
      </c>
      <c r="AY68" s="14">
        <v>0</v>
      </c>
      <c r="AZ68" s="14">
        <v>0</v>
      </c>
      <c r="BA68" s="14">
        <v>0</v>
      </c>
      <c r="BB68" s="14">
        <v>0</v>
      </c>
      <c r="BC68" s="14">
        <v>0</v>
      </c>
      <c r="BD68" s="14">
        <v>0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14">
        <v>0</v>
      </c>
      <c r="BK68" s="14">
        <v>0</v>
      </c>
      <c r="BL68" s="14">
        <v>0</v>
      </c>
      <c r="BM68" s="14">
        <v>0</v>
      </c>
      <c r="BN68" s="14">
        <v>0</v>
      </c>
      <c r="BO68" s="14">
        <v>0</v>
      </c>
      <c r="BP68" s="14">
        <v>0</v>
      </c>
      <c r="BQ68" s="14">
        <v>0</v>
      </c>
      <c r="BR68" s="14">
        <v>0</v>
      </c>
      <c r="BS68" s="14">
        <v>0</v>
      </c>
      <c r="BT68" s="14">
        <v>0</v>
      </c>
      <c r="BU68" s="14">
        <v>0</v>
      </c>
      <c r="BV68" s="14">
        <v>0</v>
      </c>
      <c r="BW68" s="14">
        <v>0</v>
      </c>
      <c r="BX68" s="14">
        <v>0</v>
      </c>
      <c r="BY68" s="14">
        <v>0</v>
      </c>
      <c r="BZ68" s="14">
        <v>0</v>
      </c>
      <c r="CA68" s="14">
        <v>0</v>
      </c>
      <c r="CB68" s="14">
        <v>0</v>
      </c>
      <c r="CC68" s="14">
        <v>0</v>
      </c>
      <c r="CD68" s="14">
        <v>0</v>
      </c>
      <c r="CE68" s="14">
        <v>0</v>
      </c>
      <c r="CF68" s="14">
        <v>0</v>
      </c>
      <c r="CG68" s="14">
        <v>0</v>
      </c>
      <c r="CH68" s="14">
        <v>0</v>
      </c>
      <c r="CI68" s="14">
        <v>0</v>
      </c>
      <c r="CJ68" s="14">
        <v>0</v>
      </c>
      <c r="CK68" s="14">
        <v>0</v>
      </c>
      <c r="CL68" s="14">
        <v>0</v>
      </c>
    </row>
    <row r="69" spans="1:90" x14ac:dyDescent="0.2">
      <c r="A69" s="10" t="s">
        <v>132</v>
      </c>
      <c r="B69" s="14">
        <v>0</v>
      </c>
      <c r="C69" s="14">
        <v>0</v>
      </c>
      <c r="D69" s="14">
        <v>0</v>
      </c>
      <c r="E69" s="14">
        <v>0</v>
      </c>
      <c r="F69" s="14">
        <v>10687</v>
      </c>
      <c r="G69" s="14">
        <v>0</v>
      </c>
      <c r="H69" s="14">
        <v>0</v>
      </c>
      <c r="I69" s="14">
        <v>0</v>
      </c>
      <c r="J69" s="14">
        <v>28505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  <c r="AB69" s="14">
        <v>0</v>
      </c>
      <c r="AC69" s="14">
        <v>0</v>
      </c>
      <c r="AD69" s="14">
        <v>0</v>
      </c>
      <c r="AE69" s="14">
        <v>0</v>
      </c>
      <c r="AF69" s="14">
        <v>0</v>
      </c>
      <c r="AG69" s="14">
        <v>0</v>
      </c>
      <c r="AH69" s="14">
        <v>0</v>
      </c>
      <c r="AI69" s="14">
        <v>0</v>
      </c>
      <c r="AJ69" s="14">
        <v>0</v>
      </c>
      <c r="AK69" s="14">
        <v>0</v>
      </c>
      <c r="AL69" s="14">
        <v>0</v>
      </c>
      <c r="AM69" s="14">
        <v>0</v>
      </c>
      <c r="AN69" s="14">
        <v>0</v>
      </c>
      <c r="AO69" s="14">
        <v>0</v>
      </c>
      <c r="AP69" s="14">
        <v>0</v>
      </c>
      <c r="AQ69" s="14">
        <v>0</v>
      </c>
      <c r="AR69" s="14">
        <v>0</v>
      </c>
      <c r="AS69" s="14">
        <v>0</v>
      </c>
      <c r="AT69" s="14">
        <v>0</v>
      </c>
      <c r="AU69" s="14">
        <v>0</v>
      </c>
      <c r="AV69" s="14">
        <v>0</v>
      </c>
      <c r="AW69" s="14">
        <v>0</v>
      </c>
      <c r="AX69" s="14">
        <v>0</v>
      </c>
      <c r="AY69" s="14">
        <v>0</v>
      </c>
      <c r="AZ69" s="14">
        <v>0</v>
      </c>
      <c r="BA69" s="14">
        <v>0</v>
      </c>
      <c r="BB69" s="14">
        <v>0</v>
      </c>
      <c r="BC69" s="14">
        <v>0</v>
      </c>
      <c r="BD69" s="14">
        <v>0</v>
      </c>
      <c r="BE69" s="14">
        <v>0</v>
      </c>
      <c r="BF69" s="14">
        <v>0</v>
      </c>
      <c r="BG69" s="14">
        <v>0</v>
      </c>
      <c r="BH69" s="14">
        <v>0</v>
      </c>
      <c r="BI69" s="14">
        <v>0</v>
      </c>
      <c r="BJ69" s="14">
        <v>0</v>
      </c>
      <c r="BK69" s="14">
        <v>0</v>
      </c>
      <c r="BL69" s="14">
        <v>0</v>
      </c>
      <c r="BM69" s="14">
        <v>0</v>
      </c>
      <c r="BN69" s="14">
        <v>0</v>
      </c>
      <c r="BO69" s="14">
        <v>0</v>
      </c>
      <c r="BP69" s="14">
        <v>0</v>
      </c>
      <c r="BQ69" s="14">
        <v>294824</v>
      </c>
      <c r="BR69" s="14">
        <v>235694</v>
      </c>
      <c r="BS69" s="14">
        <v>173856</v>
      </c>
      <c r="BT69" s="14">
        <v>127516</v>
      </c>
      <c r="BU69" s="14">
        <v>132513</v>
      </c>
      <c r="BV69" s="14">
        <v>175558</v>
      </c>
      <c r="BW69" s="14">
        <v>177957</v>
      </c>
      <c r="BX69" s="14">
        <v>0</v>
      </c>
      <c r="BY69" s="14">
        <v>0</v>
      </c>
      <c r="BZ69" s="14">
        <v>0</v>
      </c>
      <c r="CA69" s="14">
        <v>0</v>
      </c>
      <c r="CB69" s="14">
        <v>0</v>
      </c>
      <c r="CC69" s="14">
        <v>0</v>
      </c>
      <c r="CD69" s="14">
        <v>0</v>
      </c>
      <c r="CE69" s="14">
        <v>423145</v>
      </c>
      <c r="CF69" s="14">
        <v>450693</v>
      </c>
      <c r="CG69" s="14">
        <v>466741</v>
      </c>
      <c r="CH69" s="14">
        <v>457196</v>
      </c>
      <c r="CI69" s="14">
        <v>429128</v>
      </c>
      <c r="CJ69" s="14">
        <v>949906.88</v>
      </c>
      <c r="CK69" s="14">
        <v>451273.7</v>
      </c>
      <c r="CL69" s="14">
        <v>612211</v>
      </c>
    </row>
    <row r="70" spans="1:90" x14ac:dyDescent="0.2">
      <c r="A70" s="21" t="s">
        <v>133</v>
      </c>
      <c r="B70" s="21">
        <v>3699</v>
      </c>
      <c r="C70" s="21">
        <v>0</v>
      </c>
      <c r="D70" s="21">
        <v>3500</v>
      </c>
      <c r="E70" s="21">
        <v>0</v>
      </c>
      <c r="F70" s="21">
        <v>32890</v>
      </c>
      <c r="G70" s="21">
        <v>0</v>
      </c>
      <c r="H70" s="21">
        <v>16656.3</v>
      </c>
      <c r="I70" s="21">
        <v>0</v>
      </c>
      <c r="J70" s="21">
        <v>101993</v>
      </c>
      <c r="K70" s="21">
        <v>3159</v>
      </c>
      <c r="L70" s="21">
        <v>1635</v>
      </c>
      <c r="M70" s="21">
        <v>2749</v>
      </c>
      <c r="N70" s="21">
        <v>1011</v>
      </c>
      <c r="O70" s="21">
        <v>4776</v>
      </c>
      <c r="P70" s="21">
        <v>0</v>
      </c>
      <c r="Q70" s="21">
        <v>0</v>
      </c>
      <c r="R70" s="21">
        <v>0</v>
      </c>
      <c r="S70" s="21">
        <v>0</v>
      </c>
      <c r="T70" s="21">
        <v>0</v>
      </c>
      <c r="U70" s="21">
        <v>26016.5</v>
      </c>
      <c r="V70" s="21">
        <v>42558.625</v>
      </c>
      <c r="W70" s="21">
        <v>10574.625</v>
      </c>
      <c r="X70" s="21">
        <v>0</v>
      </c>
      <c r="Y70" s="21">
        <v>0</v>
      </c>
      <c r="Z70" s="21">
        <v>608.625</v>
      </c>
      <c r="AA70" s="21">
        <v>904.875</v>
      </c>
      <c r="AB70" s="21">
        <v>734.5</v>
      </c>
      <c r="AC70" s="21">
        <v>1402</v>
      </c>
      <c r="AD70" s="21">
        <v>0</v>
      </c>
      <c r="AE70" s="21">
        <v>242</v>
      </c>
      <c r="AF70" s="21">
        <v>150.5</v>
      </c>
      <c r="AG70" s="21">
        <v>0</v>
      </c>
      <c r="AH70" s="21">
        <v>825.375</v>
      </c>
      <c r="AI70" s="21">
        <v>1699.625</v>
      </c>
      <c r="AJ70" s="21">
        <v>8</v>
      </c>
      <c r="AK70" s="21">
        <v>0</v>
      </c>
      <c r="AL70" s="21">
        <v>0</v>
      </c>
      <c r="AM70" s="21">
        <v>0</v>
      </c>
      <c r="AN70" s="21">
        <v>0</v>
      </c>
      <c r="AO70" s="21">
        <v>0</v>
      </c>
      <c r="AP70" s="21">
        <v>0</v>
      </c>
      <c r="AQ70" s="21">
        <v>0</v>
      </c>
      <c r="AR70" s="21">
        <v>0</v>
      </c>
      <c r="AS70" s="21">
        <v>0</v>
      </c>
      <c r="AT70" s="21">
        <v>0</v>
      </c>
      <c r="AU70" s="21">
        <v>3779</v>
      </c>
      <c r="AV70" s="21">
        <v>0</v>
      </c>
      <c r="AW70" s="21">
        <v>19865</v>
      </c>
      <c r="AX70" s="21">
        <v>0</v>
      </c>
      <c r="AY70" s="21">
        <v>890</v>
      </c>
      <c r="AZ70" s="21">
        <v>0</v>
      </c>
      <c r="BA70" s="21">
        <v>0</v>
      </c>
      <c r="BB70" s="21">
        <v>0</v>
      </c>
      <c r="BC70" s="21">
        <v>0</v>
      </c>
      <c r="BD70" s="21">
        <v>0</v>
      </c>
      <c r="BE70" s="21">
        <v>0</v>
      </c>
      <c r="BF70" s="21">
        <v>159117.75</v>
      </c>
      <c r="BG70" s="21">
        <v>435792</v>
      </c>
      <c r="BH70" s="21">
        <v>0</v>
      </c>
      <c r="BI70" s="21">
        <v>0</v>
      </c>
      <c r="BJ70" s="21">
        <v>792</v>
      </c>
      <c r="BK70" s="21">
        <v>257</v>
      </c>
      <c r="BL70" s="21">
        <v>0</v>
      </c>
      <c r="BM70" s="21">
        <v>0</v>
      </c>
      <c r="BN70" s="21">
        <v>1232</v>
      </c>
      <c r="BO70" s="21">
        <v>1139</v>
      </c>
      <c r="BP70" s="21">
        <v>0</v>
      </c>
      <c r="BQ70" s="21">
        <v>0</v>
      </c>
      <c r="BR70" s="21">
        <v>0</v>
      </c>
      <c r="BS70" s="21">
        <v>18841</v>
      </c>
      <c r="BT70" s="21">
        <v>0</v>
      </c>
      <c r="BU70" s="21">
        <v>0</v>
      </c>
      <c r="BV70" s="21">
        <v>0</v>
      </c>
      <c r="BW70" s="21">
        <v>0</v>
      </c>
      <c r="BX70" s="21">
        <v>17860</v>
      </c>
      <c r="BY70" s="21">
        <v>0</v>
      </c>
      <c r="BZ70" s="21">
        <v>0</v>
      </c>
      <c r="CA70" s="21">
        <v>0</v>
      </c>
      <c r="CB70" s="21">
        <v>0</v>
      </c>
      <c r="CC70" s="21">
        <v>0</v>
      </c>
      <c r="CD70" s="21">
        <v>0</v>
      </c>
      <c r="CE70" s="21">
        <v>0</v>
      </c>
      <c r="CF70" s="21">
        <v>0</v>
      </c>
      <c r="CG70" s="21">
        <v>0</v>
      </c>
      <c r="CH70" s="21">
        <v>0</v>
      </c>
      <c r="CI70" s="21">
        <v>0</v>
      </c>
      <c r="CJ70" s="21">
        <v>0</v>
      </c>
      <c r="CK70" s="21">
        <v>0</v>
      </c>
      <c r="CL70" s="21">
        <v>0</v>
      </c>
    </row>
    <row r="71" spans="1:90" x14ac:dyDescent="0.2">
      <c r="A71" s="10" t="s">
        <v>134</v>
      </c>
      <c r="B71" s="14">
        <v>0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4">
        <v>0</v>
      </c>
      <c r="J71" s="14">
        <v>1013</v>
      </c>
      <c r="K71" s="14">
        <v>0</v>
      </c>
      <c r="L71" s="14">
        <v>0</v>
      </c>
      <c r="M71" s="14">
        <v>0</v>
      </c>
      <c r="N71" s="14">
        <v>0</v>
      </c>
      <c r="O71" s="14">
        <v>1089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1320</v>
      </c>
      <c r="V71" s="14">
        <v>1000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0</v>
      </c>
      <c r="AC71" s="14">
        <v>0</v>
      </c>
      <c r="AD71" s="14">
        <v>0</v>
      </c>
      <c r="AE71" s="14">
        <v>0</v>
      </c>
      <c r="AF71" s="14">
        <v>0</v>
      </c>
      <c r="AG71" s="14">
        <v>0</v>
      </c>
      <c r="AH71" s="14">
        <v>0</v>
      </c>
      <c r="AI71" s="14">
        <v>0</v>
      </c>
      <c r="AJ71" s="14">
        <v>0</v>
      </c>
      <c r="AK71" s="14">
        <v>0</v>
      </c>
      <c r="AL71" s="14">
        <v>0</v>
      </c>
      <c r="AM71" s="14">
        <v>0</v>
      </c>
      <c r="AN71" s="14">
        <v>0</v>
      </c>
      <c r="AO71" s="14">
        <v>0</v>
      </c>
      <c r="AP71" s="14">
        <v>0</v>
      </c>
      <c r="AQ71" s="14">
        <v>0</v>
      </c>
      <c r="AR71" s="14">
        <v>0</v>
      </c>
      <c r="AS71" s="14">
        <v>0</v>
      </c>
      <c r="AT71" s="14">
        <v>0</v>
      </c>
      <c r="AU71" s="14">
        <v>0</v>
      </c>
      <c r="AV71" s="14">
        <v>0</v>
      </c>
      <c r="AW71" s="14">
        <v>0</v>
      </c>
      <c r="AX71" s="14">
        <v>0</v>
      </c>
      <c r="AY71" s="14">
        <v>0</v>
      </c>
      <c r="AZ71" s="14">
        <v>0</v>
      </c>
      <c r="BA71" s="14">
        <v>0</v>
      </c>
      <c r="BB71" s="14">
        <v>0</v>
      </c>
      <c r="BC71" s="14">
        <v>0</v>
      </c>
      <c r="BD71" s="14">
        <v>0</v>
      </c>
      <c r="BE71" s="14">
        <v>0</v>
      </c>
      <c r="BF71" s="14">
        <v>0</v>
      </c>
      <c r="BG71" s="14">
        <v>0</v>
      </c>
      <c r="BH71" s="14">
        <v>0</v>
      </c>
      <c r="BI71" s="14">
        <v>0</v>
      </c>
      <c r="BJ71" s="14">
        <v>0</v>
      </c>
      <c r="BK71" s="14">
        <v>0</v>
      </c>
      <c r="BL71" s="14">
        <v>0</v>
      </c>
      <c r="BM71" s="14">
        <v>0</v>
      </c>
      <c r="BN71" s="14">
        <v>0</v>
      </c>
      <c r="BO71" s="14">
        <v>0</v>
      </c>
      <c r="BP71" s="14">
        <v>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0</v>
      </c>
      <c r="CD71" s="14">
        <v>0</v>
      </c>
      <c r="CE71" s="14">
        <v>0</v>
      </c>
      <c r="CF71" s="14">
        <v>0</v>
      </c>
      <c r="CG71" s="14">
        <v>0</v>
      </c>
      <c r="CH71" s="14">
        <v>0</v>
      </c>
      <c r="CI71" s="14">
        <v>0</v>
      </c>
      <c r="CJ71" s="14">
        <v>0</v>
      </c>
      <c r="CK71" s="14">
        <v>0</v>
      </c>
      <c r="CL71" s="14">
        <v>0</v>
      </c>
    </row>
    <row r="72" spans="1:90" x14ac:dyDescent="0.2">
      <c r="A72" s="10" t="s">
        <v>135</v>
      </c>
      <c r="B72" s="14">
        <v>0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322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91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  <c r="AB72" s="14">
        <v>0</v>
      </c>
      <c r="AC72" s="14">
        <v>0</v>
      </c>
      <c r="AD72" s="14">
        <v>0</v>
      </c>
      <c r="AE72" s="14">
        <v>0</v>
      </c>
      <c r="AF72" s="14">
        <v>0</v>
      </c>
      <c r="AG72" s="14">
        <v>0</v>
      </c>
      <c r="AH72" s="14">
        <v>2</v>
      </c>
      <c r="AI72" s="14">
        <v>13</v>
      </c>
      <c r="AJ72" s="14">
        <v>8</v>
      </c>
      <c r="AK72" s="14">
        <v>0</v>
      </c>
      <c r="AL72" s="14">
        <v>0</v>
      </c>
      <c r="AM72" s="14">
        <v>0</v>
      </c>
      <c r="AN72" s="14">
        <v>0</v>
      </c>
      <c r="AO72" s="14">
        <v>0</v>
      </c>
      <c r="AP72" s="14">
        <v>0</v>
      </c>
      <c r="AQ72" s="14">
        <v>0</v>
      </c>
      <c r="AR72" s="14">
        <v>0</v>
      </c>
      <c r="AS72" s="14">
        <v>0</v>
      </c>
      <c r="AT72" s="14">
        <v>0</v>
      </c>
      <c r="AU72" s="14">
        <v>0</v>
      </c>
      <c r="AV72" s="14">
        <v>0</v>
      </c>
      <c r="AW72" s="14">
        <v>0</v>
      </c>
      <c r="AX72" s="14">
        <v>0</v>
      </c>
      <c r="AY72" s="14">
        <v>0</v>
      </c>
      <c r="AZ72" s="14">
        <v>0</v>
      </c>
      <c r="BA72" s="14">
        <v>0</v>
      </c>
      <c r="BB72" s="14">
        <v>0</v>
      </c>
      <c r="BC72" s="14">
        <v>0</v>
      </c>
      <c r="BD72" s="14">
        <v>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0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0</v>
      </c>
      <c r="BZ72" s="14">
        <v>0</v>
      </c>
      <c r="CA72" s="14">
        <v>0</v>
      </c>
      <c r="CB72" s="14">
        <v>0</v>
      </c>
      <c r="CC72" s="14">
        <v>0</v>
      </c>
      <c r="CD72" s="14">
        <v>0</v>
      </c>
      <c r="CE72" s="14">
        <v>0</v>
      </c>
      <c r="CF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</row>
    <row r="73" spans="1:90" x14ac:dyDescent="0.2">
      <c r="A73" s="10" t="s">
        <v>136</v>
      </c>
      <c r="B73" s="14">
        <v>0</v>
      </c>
      <c r="C73" s="14">
        <v>0</v>
      </c>
      <c r="D73" s="14">
        <v>0</v>
      </c>
      <c r="E73" s="14">
        <v>0</v>
      </c>
      <c r="F73" s="14">
        <v>0</v>
      </c>
      <c r="G73" s="14">
        <v>0</v>
      </c>
      <c r="H73" s="14">
        <v>8152.3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1094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1591.25</v>
      </c>
      <c r="V73" s="14">
        <v>0</v>
      </c>
      <c r="W73" s="14">
        <v>781.5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  <c r="AD73" s="14">
        <v>0</v>
      </c>
      <c r="AE73" s="14">
        <v>0</v>
      </c>
      <c r="AF73" s="14">
        <v>0</v>
      </c>
      <c r="AG73" s="14">
        <v>0</v>
      </c>
      <c r="AH73" s="14">
        <v>823.375</v>
      </c>
      <c r="AI73" s="14">
        <v>1686.625</v>
      </c>
      <c r="AJ73" s="14">
        <v>0</v>
      </c>
      <c r="AK73" s="14">
        <v>0</v>
      </c>
      <c r="AL73" s="14">
        <v>0</v>
      </c>
      <c r="AM73" s="14">
        <v>0</v>
      </c>
      <c r="AN73" s="14">
        <v>0</v>
      </c>
      <c r="AO73" s="14">
        <v>0</v>
      </c>
      <c r="AP73" s="14">
        <v>0</v>
      </c>
      <c r="AQ73" s="14">
        <v>0</v>
      </c>
      <c r="AR73" s="14">
        <v>0</v>
      </c>
      <c r="AS73" s="14">
        <v>0</v>
      </c>
      <c r="AT73" s="14">
        <v>0</v>
      </c>
      <c r="AU73" s="14">
        <v>0</v>
      </c>
      <c r="AV73" s="14">
        <v>0</v>
      </c>
      <c r="AW73" s="14">
        <v>0</v>
      </c>
      <c r="AX73" s="14">
        <v>0</v>
      </c>
      <c r="AY73" s="14">
        <v>0</v>
      </c>
      <c r="AZ73" s="14">
        <v>0</v>
      </c>
      <c r="BA73" s="14">
        <v>0</v>
      </c>
      <c r="BB73" s="14">
        <v>0</v>
      </c>
      <c r="BC73" s="14">
        <v>0</v>
      </c>
      <c r="BD73" s="14">
        <v>0</v>
      </c>
      <c r="BE73" s="14">
        <v>0</v>
      </c>
      <c r="BF73" s="14">
        <v>0</v>
      </c>
      <c r="BG73" s="14">
        <v>0</v>
      </c>
      <c r="BH73" s="14">
        <v>0</v>
      </c>
      <c r="BI73" s="14">
        <v>0</v>
      </c>
      <c r="BJ73" s="14">
        <v>0</v>
      </c>
      <c r="BK73" s="14">
        <v>0</v>
      </c>
      <c r="BL73" s="14">
        <v>0</v>
      </c>
      <c r="BM73" s="14">
        <v>0</v>
      </c>
      <c r="BN73" s="14">
        <v>0</v>
      </c>
      <c r="BO73" s="14">
        <v>0</v>
      </c>
      <c r="BP73" s="14">
        <v>0</v>
      </c>
      <c r="BQ73" s="14">
        <v>0</v>
      </c>
      <c r="BR73" s="14">
        <v>0</v>
      </c>
      <c r="BS73" s="14">
        <v>0</v>
      </c>
      <c r="BT73" s="14">
        <v>0</v>
      </c>
      <c r="BU73" s="14">
        <v>0</v>
      </c>
      <c r="BV73" s="14">
        <v>0</v>
      </c>
      <c r="BW73" s="14">
        <v>0</v>
      </c>
      <c r="BX73" s="14">
        <v>0</v>
      </c>
      <c r="BY73" s="14">
        <v>0</v>
      </c>
      <c r="BZ73" s="14">
        <v>0</v>
      </c>
      <c r="CA73" s="14">
        <v>0</v>
      </c>
      <c r="CB73" s="14">
        <v>0</v>
      </c>
      <c r="CC73" s="14">
        <v>0</v>
      </c>
      <c r="CD73" s="14">
        <v>0</v>
      </c>
      <c r="CE73" s="14">
        <v>0</v>
      </c>
      <c r="CF73" s="14">
        <v>0</v>
      </c>
      <c r="CG73" s="14">
        <v>0</v>
      </c>
      <c r="CH73" s="14">
        <v>0</v>
      </c>
      <c r="CI73" s="14">
        <v>0</v>
      </c>
      <c r="CJ73" s="14">
        <v>0</v>
      </c>
      <c r="CK73" s="14">
        <v>0</v>
      </c>
      <c r="CL73" s="14">
        <v>0</v>
      </c>
    </row>
    <row r="74" spans="1:90" x14ac:dyDescent="0.2">
      <c r="A74" s="18" t="s">
        <v>137</v>
      </c>
      <c r="B74" s="14">
        <v>0</v>
      </c>
      <c r="C74" s="14">
        <v>0</v>
      </c>
      <c r="D74" s="14">
        <v>0</v>
      </c>
      <c r="E74" s="14">
        <v>0</v>
      </c>
      <c r="F74" s="14">
        <v>0</v>
      </c>
      <c r="G74" s="14">
        <v>0</v>
      </c>
      <c r="H74" s="14">
        <v>456</v>
      </c>
      <c r="I74" s="14">
        <v>0</v>
      </c>
      <c r="J74" s="14">
        <v>13</v>
      </c>
      <c r="K74" s="14">
        <v>0</v>
      </c>
      <c r="L74" s="14">
        <v>0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14">
        <v>4270.5</v>
      </c>
      <c r="X74" s="14">
        <v>0</v>
      </c>
      <c r="Y74" s="14">
        <v>0</v>
      </c>
      <c r="Z74" s="14">
        <v>0</v>
      </c>
      <c r="AA74" s="14">
        <v>0</v>
      </c>
      <c r="AB74" s="14">
        <v>0</v>
      </c>
      <c r="AC74" s="14">
        <v>0</v>
      </c>
      <c r="AD74" s="14">
        <v>0</v>
      </c>
      <c r="AE74" s="14">
        <v>0</v>
      </c>
      <c r="AF74" s="14">
        <v>0</v>
      </c>
      <c r="AG74" s="14">
        <v>0</v>
      </c>
      <c r="AH74" s="14">
        <v>0</v>
      </c>
      <c r="AI74" s="14">
        <v>0</v>
      </c>
      <c r="AJ74" s="14">
        <v>0</v>
      </c>
      <c r="AK74" s="14">
        <v>0</v>
      </c>
      <c r="AL74" s="14">
        <v>0</v>
      </c>
      <c r="AM74" s="14">
        <v>0</v>
      </c>
      <c r="AN74" s="14">
        <v>0</v>
      </c>
      <c r="AO74" s="14">
        <v>0</v>
      </c>
      <c r="AP74" s="14">
        <v>0</v>
      </c>
      <c r="AQ74" s="14">
        <v>0</v>
      </c>
      <c r="AR74" s="14">
        <v>0</v>
      </c>
      <c r="AS74" s="14">
        <v>0</v>
      </c>
      <c r="AT74" s="14">
        <v>0</v>
      </c>
      <c r="AU74" s="14">
        <v>0</v>
      </c>
      <c r="AV74" s="14">
        <v>0</v>
      </c>
      <c r="AW74" s="14">
        <v>0</v>
      </c>
      <c r="AX74" s="14">
        <v>0</v>
      </c>
      <c r="AY74" s="14">
        <v>0</v>
      </c>
      <c r="AZ74" s="14">
        <v>0</v>
      </c>
      <c r="BA74" s="14">
        <v>0</v>
      </c>
      <c r="BB74" s="14">
        <v>0</v>
      </c>
      <c r="BC74" s="14">
        <v>0</v>
      </c>
      <c r="BD74" s="14">
        <v>0</v>
      </c>
      <c r="BE74" s="14">
        <v>0</v>
      </c>
      <c r="BF74" s="14">
        <v>0</v>
      </c>
      <c r="BG74" s="14">
        <v>740</v>
      </c>
      <c r="BH74" s="14">
        <v>0</v>
      </c>
      <c r="BI74" s="14">
        <v>0</v>
      </c>
      <c r="BJ74" s="14">
        <v>714</v>
      </c>
      <c r="BK74" s="14">
        <v>242</v>
      </c>
      <c r="BL74" s="14">
        <v>0</v>
      </c>
      <c r="BM74" s="14">
        <v>0</v>
      </c>
      <c r="BN74" s="14">
        <v>1134</v>
      </c>
      <c r="BO74" s="14">
        <v>994</v>
      </c>
      <c r="BP74" s="14">
        <v>0</v>
      </c>
      <c r="BQ74" s="14">
        <v>0</v>
      </c>
      <c r="BR74" s="14">
        <v>0</v>
      </c>
      <c r="BS74" s="14">
        <v>18828</v>
      </c>
      <c r="BT74" s="14">
        <v>0</v>
      </c>
      <c r="BU74" s="14">
        <v>0</v>
      </c>
      <c r="BV74" s="14">
        <v>0</v>
      </c>
      <c r="BW74" s="14">
        <v>0</v>
      </c>
      <c r="BX74" s="14">
        <v>17825</v>
      </c>
      <c r="BY74" s="14">
        <v>0</v>
      </c>
      <c r="BZ74" s="14">
        <v>0</v>
      </c>
      <c r="CA74" s="14">
        <v>0</v>
      </c>
      <c r="CB74" s="14">
        <v>0</v>
      </c>
      <c r="CC74" s="14">
        <v>0</v>
      </c>
      <c r="CD74" s="14">
        <v>0</v>
      </c>
      <c r="CE74" s="14">
        <v>0</v>
      </c>
      <c r="CF74" s="14">
        <v>0</v>
      </c>
      <c r="CG74" s="14">
        <v>0</v>
      </c>
      <c r="CH74" s="14">
        <v>0</v>
      </c>
      <c r="CI74" s="14">
        <v>0</v>
      </c>
      <c r="CJ74" s="14">
        <v>0</v>
      </c>
      <c r="CK74" s="14">
        <v>0</v>
      </c>
      <c r="CL74" s="14">
        <v>0</v>
      </c>
    </row>
    <row r="75" spans="1:90" x14ac:dyDescent="0.2">
      <c r="A75" s="10" t="s">
        <v>138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980.375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  <c r="AD75" s="14">
        <v>0</v>
      </c>
      <c r="AE75" s="14">
        <v>0</v>
      </c>
      <c r="AF75" s="14">
        <v>0</v>
      </c>
      <c r="AG75" s="14">
        <v>0</v>
      </c>
      <c r="AH75" s="14">
        <v>0</v>
      </c>
      <c r="AI75" s="14">
        <v>0</v>
      </c>
      <c r="AJ75" s="14">
        <v>0</v>
      </c>
      <c r="AK75" s="14">
        <v>0</v>
      </c>
      <c r="AL75" s="14">
        <v>0</v>
      </c>
      <c r="AM75" s="14">
        <v>0</v>
      </c>
      <c r="AN75" s="14">
        <v>0</v>
      </c>
      <c r="AO75" s="14">
        <v>0</v>
      </c>
      <c r="AP75" s="14">
        <v>0</v>
      </c>
      <c r="AQ75" s="14">
        <v>0</v>
      </c>
      <c r="AR75" s="14">
        <v>0</v>
      </c>
      <c r="AS75" s="14">
        <v>0</v>
      </c>
      <c r="AT75" s="14">
        <v>0</v>
      </c>
      <c r="AU75" s="14">
        <v>0</v>
      </c>
      <c r="AV75" s="14">
        <v>0</v>
      </c>
      <c r="AW75" s="14">
        <v>0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0</v>
      </c>
      <c r="BE75" s="14">
        <v>0</v>
      </c>
      <c r="BF75" s="14">
        <v>0</v>
      </c>
      <c r="BG75" s="14">
        <v>0</v>
      </c>
      <c r="BH75" s="14">
        <v>0</v>
      </c>
      <c r="BI75" s="14">
        <v>0</v>
      </c>
      <c r="BJ75" s="14">
        <v>0</v>
      </c>
      <c r="BK75" s="14">
        <v>0</v>
      </c>
      <c r="BL75" s="14">
        <v>0</v>
      </c>
      <c r="BM75" s="14">
        <v>0</v>
      </c>
      <c r="BN75" s="14">
        <v>0</v>
      </c>
      <c r="BO75" s="14">
        <v>0</v>
      </c>
      <c r="BP75" s="14">
        <v>0</v>
      </c>
      <c r="BQ75" s="14">
        <v>0</v>
      </c>
      <c r="BR75" s="14">
        <v>0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4">
        <v>0</v>
      </c>
      <c r="BZ75" s="14">
        <v>0</v>
      </c>
      <c r="CA75" s="14">
        <v>0</v>
      </c>
      <c r="CB75" s="14">
        <v>0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0</v>
      </c>
      <c r="CJ75" s="14">
        <v>0</v>
      </c>
      <c r="CK75" s="14">
        <v>0</v>
      </c>
      <c r="CL75" s="14">
        <v>0</v>
      </c>
    </row>
    <row r="76" spans="1:90" x14ac:dyDescent="0.2">
      <c r="A76" s="18" t="s">
        <v>139</v>
      </c>
      <c r="B76" s="14">
        <v>3699</v>
      </c>
      <c r="C76" s="14">
        <v>0</v>
      </c>
      <c r="D76" s="14">
        <v>3500</v>
      </c>
      <c r="E76" s="14">
        <v>0</v>
      </c>
      <c r="F76" s="14">
        <v>0</v>
      </c>
      <c r="G76" s="14">
        <v>0</v>
      </c>
      <c r="H76" s="14">
        <v>178.2</v>
      </c>
      <c r="I76" s="14">
        <v>0</v>
      </c>
      <c r="J76" s="14">
        <v>96</v>
      </c>
      <c r="K76" s="14">
        <v>477</v>
      </c>
      <c r="L76" s="14">
        <v>266</v>
      </c>
      <c r="M76" s="14">
        <v>860</v>
      </c>
      <c r="N76" s="14">
        <v>1011</v>
      </c>
      <c r="O76" s="14">
        <v>268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346</v>
      </c>
      <c r="V76" s="14">
        <v>0</v>
      </c>
      <c r="W76" s="14">
        <v>19</v>
      </c>
      <c r="X76" s="14">
        <v>0</v>
      </c>
      <c r="Y76" s="14">
        <v>0</v>
      </c>
      <c r="Z76" s="14">
        <v>0</v>
      </c>
      <c r="AA76" s="14">
        <v>0</v>
      </c>
      <c r="AB76" s="14">
        <v>0</v>
      </c>
      <c r="AC76" s="14">
        <v>0</v>
      </c>
      <c r="AD76" s="14">
        <v>0</v>
      </c>
      <c r="AE76" s="14">
        <v>0</v>
      </c>
      <c r="AF76" s="14">
        <v>0</v>
      </c>
      <c r="AG76" s="14">
        <v>0</v>
      </c>
      <c r="AH76" s="14">
        <v>0</v>
      </c>
      <c r="AI76" s="14">
        <v>0</v>
      </c>
      <c r="AJ76" s="14">
        <v>0</v>
      </c>
      <c r="AK76" s="14">
        <v>0</v>
      </c>
      <c r="AL76" s="14">
        <v>0</v>
      </c>
      <c r="AM76" s="14">
        <v>0</v>
      </c>
      <c r="AN76" s="14">
        <v>0</v>
      </c>
      <c r="AO76" s="14">
        <v>0</v>
      </c>
      <c r="AP76" s="14">
        <v>0</v>
      </c>
      <c r="AQ76" s="14">
        <v>0</v>
      </c>
      <c r="AR76" s="14">
        <v>0</v>
      </c>
      <c r="AS76" s="14">
        <v>0</v>
      </c>
      <c r="AT76" s="14">
        <v>0</v>
      </c>
      <c r="AU76" s="14">
        <v>0</v>
      </c>
      <c r="AV76" s="14">
        <v>0</v>
      </c>
      <c r="AW76" s="14">
        <v>0</v>
      </c>
      <c r="AX76" s="14">
        <v>0</v>
      </c>
      <c r="AY76" s="14">
        <v>0</v>
      </c>
      <c r="AZ76" s="14">
        <v>0</v>
      </c>
      <c r="BA76" s="14">
        <v>0</v>
      </c>
      <c r="BB76" s="14">
        <v>0</v>
      </c>
      <c r="BC76" s="14">
        <v>0</v>
      </c>
      <c r="BD76" s="14">
        <v>0</v>
      </c>
      <c r="BE76" s="14">
        <v>0</v>
      </c>
      <c r="BF76" s="14">
        <v>0</v>
      </c>
      <c r="BG76" s="14">
        <v>0</v>
      </c>
      <c r="BH76" s="14">
        <v>0</v>
      </c>
      <c r="BI76" s="14">
        <v>0</v>
      </c>
      <c r="BJ76" s="14">
        <v>0</v>
      </c>
      <c r="BK76" s="14">
        <v>0</v>
      </c>
      <c r="BL76" s="14">
        <v>0</v>
      </c>
      <c r="BM76" s="14">
        <v>0</v>
      </c>
      <c r="BN76" s="14">
        <v>0</v>
      </c>
      <c r="BO76" s="14">
        <v>0</v>
      </c>
      <c r="BP76" s="14">
        <v>0</v>
      </c>
      <c r="BQ76" s="14">
        <v>0</v>
      </c>
      <c r="BR76" s="14">
        <v>0</v>
      </c>
      <c r="BS76" s="14">
        <v>0</v>
      </c>
      <c r="BT76" s="14">
        <v>0</v>
      </c>
      <c r="BU76" s="14">
        <v>0</v>
      </c>
      <c r="BV76" s="14">
        <v>0</v>
      </c>
      <c r="BW76" s="14">
        <v>0</v>
      </c>
      <c r="BX76" s="14">
        <v>0</v>
      </c>
      <c r="BY76" s="14">
        <v>0</v>
      </c>
      <c r="BZ76" s="14">
        <v>0</v>
      </c>
      <c r="CA76" s="14">
        <v>0</v>
      </c>
      <c r="CB76" s="14">
        <v>0</v>
      </c>
      <c r="CC76" s="14">
        <v>0</v>
      </c>
      <c r="CD76" s="14">
        <v>0</v>
      </c>
      <c r="CE76" s="14">
        <v>0</v>
      </c>
      <c r="CF76" s="14">
        <v>0</v>
      </c>
      <c r="CG76" s="14">
        <v>0</v>
      </c>
      <c r="CH76" s="14">
        <v>0</v>
      </c>
      <c r="CI76" s="14">
        <v>0</v>
      </c>
      <c r="CJ76" s="14">
        <v>0</v>
      </c>
      <c r="CK76" s="14">
        <v>0</v>
      </c>
      <c r="CL76" s="14">
        <v>0</v>
      </c>
    </row>
    <row r="77" spans="1:90" x14ac:dyDescent="0.2">
      <c r="A77" s="10" t="s">
        <v>140</v>
      </c>
      <c r="B77" s="14">
        <v>0</v>
      </c>
      <c r="C77" s="14">
        <v>0</v>
      </c>
      <c r="D77" s="14">
        <v>0</v>
      </c>
      <c r="E77" s="14">
        <v>0</v>
      </c>
      <c r="F77" s="14">
        <v>0</v>
      </c>
      <c r="G77" s="14">
        <v>0</v>
      </c>
      <c r="H77" s="14">
        <v>0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22068.25</v>
      </c>
      <c r="V77" s="14">
        <v>40498.5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  <c r="AB77" s="14">
        <v>0</v>
      </c>
      <c r="AC77" s="14">
        <v>0</v>
      </c>
      <c r="AD77" s="14">
        <v>0</v>
      </c>
      <c r="AE77" s="14">
        <v>0</v>
      </c>
      <c r="AF77" s="14">
        <v>0</v>
      </c>
      <c r="AG77" s="14">
        <v>0</v>
      </c>
      <c r="AH77" s="14">
        <v>0</v>
      </c>
      <c r="AI77" s="14">
        <v>0</v>
      </c>
      <c r="AJ77" s="14">
        <v>0</v>
      </c>
      <c r="AK77" s="14">
        <v>0</v>
      </c>
      <c r="AL77" s="14">
        <v>0</v>
      </c>
      <c r="AM77" s="14">
        <v>0</v>
      </c>
      <c r="AN77" s="14">
        <v>0</v>
      </c>
      <c r="AO77" s="14">
        <v>0</v>
      </c>
      <c r="AP77" s="14">
        <v>0</v>
      </c>
      <c r="AQ77" s="14">
        <v>0</v>
      </c>
      <c r="AR77" s="14">
        <v>0</v>
      </c>
      <c r="AS77" s="14">
        <v>0</v>
      </c>
      <c r="AT77" s="14">
        <v>0</v>
      </c>
      <c r="AU77" s="14">
        <v>0</v>
      </c>
      <c r="AV77" s="14">
        <v>0</v>
      </c>
      <c r="AW77" s="14">
        <v>0</v>
      </c>
      <c r="AX77" s="14">
        <v>0</v>
      </c>
      <c r="AY77" s="14">
        <v>0</v>
      </c>
      <c r="AZ77" s="14">
        <v>0</v>
      </c>
      <c r="BA77" s="14">
        <v>0</v>
      </c>
      <c r="BB77" s="14">
        <v>0</v>
      </c>
      <c r="BC77" s="14">
        <v>0</v>
      </c>
      <c r="BD77" s="14">
        <v>0</v>
      </c>
      <c r="BE77" s="14">
        <v>0</v>
      </c>
      <c r="BF77" s="14">
        <v>0</v>
      </c>
      <c r="BG77" s="14">
        <v>0</v>
      </c>
      <c r="BH77" s="14">
        <v>0</v>
      </c>
      <c r="BI77" s="14">
        <v>0</v>
      </c>
      <c r="BJ77" s="14">
        <v>0</v>
      </c>
      <c r="BK77" s="14">
        <v>0</v>
      </c>
      <c r="BL77" s="14">
        <v>0</v>
      </c>
      <c r="BM77" s="14">
        <v>0</v>
      </c>
      <c r="BN77" s="14">
        <v>0</v>
      </c>
      <c r="BO77" s="14">
        <v>0</v>
      </c>
      <c r="BP77" s="14">
        <v>0</v>
      </c>
      <c r="BQ77" s="14">
        <v>0</v>
      </c>
      <c r="BR77" s="14">
        <v>0</v>
      </c>
      <c r="BS77" s="14">
        <v>0</v>
      </c>
      <c r="BT77" s="14">
        <v>0</v>
      </c>
      <c r="BU77" s="14">
        <v>0</v>
      </c>
      <c r="BV77" s="14">
        <v>0</v>
      </c>
      <c r="BW77" s="14">
        <v>0</v>
      </c>
      <c r="BX77" s="14">
        <v>0</v>
      </c>
      <c r="BY77" s="14">
        <v>0</v>
      </c>
      <c r="BZ77" s="14">
        <v>0</v>
      </c>
      <c r="CA77" s="14">
        <v>0</v>
      </c>
      <c r="CB77" s="14">
        <v>0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0</v>
      </c>
      <c r="CJ77" s="14">
        <v>0</v>
      </c>
      <c r="CK77" s="14">
        <v>0</v>
      </c>
      <c r="CL77" s="14">
        <v>0</v>
      </c>
    </row>
    <row r="78" spans="1:90" x14ac:dyDescent="0.2">
      <c r="A78" s="10" t="s">
        <v>141</v>
      </c>
      <c r="B78" s="14">
        <v>0</v>
      </c>
      <c r="C78" s="14">
        <v>0</v>
      </c>
      <c r="D78" s="14">
        <v>0</v>
      </c>
      <c r="E78" s="14">
        <v>0</v>
      </c>
      <c r="F78" s="14">
        <v>15272</v>
      </c>
      <c r="G78" s="14">
        <v>0</v>
      </c>
      <c r="H78" s="14">
        <v>0</v>
      </c>
      <c r="I78" s="14">
        <v>0</v>
      </c>
      <c r="J78" s="14">
        <v>0</v>
      </c>
      <c r="K78" s="14">
        <v>0</v>
      </c>
      <c r="L78" s="14">
        <v>0</v>
      </c>
      <c r="M78" s="14">
        <v>0</v>
      </c>
      <c r="N78" s="14">
        <v>0</v>
      </c>
      <c r="O78" s="14">
        <v>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14">
        <v>0</v>
      </c>
      <c r="X78" s="14">
        <v>0</v>
      </c>
      <c r="Y78" s="14">
        <v>0</v>
      </c>
      <c r="Z78" s="14">
        <v>0</v>
      </c>
      <c r="AA78" s="14">
        <v>0</v>
      </c>
      <c r="AB78" s="14">
        <v>0</v>
      </c>
      <c r="AC78" s="14">
        <v>0</v>
      </c>
      <c r="AD78" s="14">
        <v>0</v>
      </c>
      <c r="AE78" s="14">
        <v>0</v>
      </c>
      <c r="AF78" s="14">
        <v>0</v>
      </c>
      <c r="AG78" s="14">
        <v>0</v>
      </c>
      <c r="AH78" s="14">
        <v>0</v>
      </c>
      <c r="AI78" s="14">
        <v>0</v>
      </c>
      <c r="AJ78" s="14">
        <v>0</v>
      </c>
      <c r="AK78" s="14">
        <v>0</v>
      </c>
      <c r="AL78" s="14">
        <v>0</v>
      </c>
      <c r="AM78" s="14">
        <v>0</v>
      </c>
      <c r="AN78" s="14">
        <v>0</v>
      </c>
      <c r="AO78" s="14">
        <v>0</v>
      </c>
      <c r="AP78" s="14">
        <v>0</v>
      </c>
      <c r="AQ78" s="14">
        <v>0</v>
      </c>
      <c r="AR78" s="14">
        <v>0</v>
      </c>
      <c r="AS78" s="14">
        <v>0</v>
      </c>
      <c r="AT78" s="14">
        <v>0</v>
      </c>
      <c r="AU78" s="14">
        <v>0</v>
      </c>
      <c r="AV78" s="14">
        <v>0</v>
      </c>
      <c r="AW78" s="14">
        <v>0</v>
      </c>
      <c r="AX78" s="14">
        <v>0</v>
      </c>
      <c r="AY78" s="14">
        <v>0</v>
      </c>
      <c r="AZ78" s="14">
        <v>0</v>
      </c>
      <c r="BA78" s="14">
        <v>0</v>
      </c>
      <c r="BB78" s="14">
        <v>0</v>
      </c>
      <c r="BC78" s="14">
        <v>0</v>
      </c>
      <c r="BD78" s="14">
        <v>0</v>
      </c>
      <c r="BE78" s="14">
        <v>0</v>
      </c>
      <c r="BF78" s="14">
        <v>0</v>
      </c>
      <c r="BG78" s="14">
        <v>0</v>
      </c>
      <c r="BH78" s="14">
        <v>0</v>
      </c>
      <c r="BI78" s="14">
        <v>0</v>
      </c>
      <c r="BJ78" s="14">
        <v>0</v>
      </c>
      <c r="BK78" s="14">
        <v>0</v>
      </c>
      <c r="BL78" s="14">
        <v>0</v>
      </c>
      <c r="BM78" s="14">
        <v>0</v>
      </c>
      <c r="BN78" s="14">
        <v>0</v>
      </c>
      <c r="BO78" s="14">
        <v>0</v>
      </c>
      <c r="BP78" s="14">
        <v>0</v>
      </c>
      <c r="BQ78" s="14">
        <v>0</v>
      </c>
      <c r="BR78" s="14">
        <v>0</v>
      </c>
      <c r="BS78" s="14">
        <v>0</v>
      </c>
      <c r="BT78" s="14">
        <v>0</v>
      </c>
      <c r="BU78" s="14">
        <v>0</v>
      </c>
      <c r="BV78" s="14">
        <v>0</v>
      </c>
      <c r="BW78" s="14">
        <v>0</v>
      </c>
      <c r="BX78" s="14">
        <v>0</v>
      </c>
      <c r="BY78" s="14">
        <v>0</v>
      </c>
      <c r="BZ78" s="14">
        <v>0</v>
      </c>
      <c r="CA78" s="14">
        <v>0</v>
      </c>
      <c r="CB78" s="14">
        <v>0</v>
      </c>
      <c r="CC78" s="14">
        <v>0</v>
      </c>
      <c r="CD78" s="14">
        <v>0</v>
      </c>
      <c r="CE78" s="14">
        <v>0</v>
      </c>
      <c r="CF78" s="14">
        <v>0</v>
      </c>
      <c r="CG78" s="14">
        <v>0</v>
      </c>
      <c r="CH78" s="14">
        <v>0</v>
      </c>
      <c r="CI78" s="14">
        <v>0</v>
      </c>
      <c r="CJ78" s="14">
        <v>0</v>
      </c>
      <c r="CK78" s="14">
        <v>0</v>
      </c>
      <c r="CL78" s="14">
        <v>0</v>
      </c>
    </row>
    <row r="79" spans="1:90" x14ac:dyDescent="0.2">
      <c r="A79" s="10" t="s">
        <v>142</v>
      </c>
      <c r="B79" s="14">
        <v>0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  <c r="AB79" s="14">
        <v>0</v>
      </c>
      <c r="AC79" s="14">
        <v>0</v>
      </c>
      <c r="AD79" s="14">
        <v>0</v>
      </c>
      <c r="AE79" s="14">
        <v>0</v>
      </c>
      <c r="AF79" s="14">
        <v>0</v>
      </c>
      <c r="AG79" s="14">
        <v>0</v>
      </c>
      <c r="AH79" s="14">
        <v>0</v>
      </c>
      <c r="AI79" s="14">
        <v>0</v>
      </c>
      <c r="AJ79" s="14">
        <v>0</v>
      </c>
      <c r="AK79" s="14">
        <v>0</v>
      </c>
      <c r="AL79" s="14">
        <v>0</v>
      </c>
      <c r="AM79" s="14">
        <v>0</v>
      </c>
      <c r="AN79" s="14">
        <v>0</v>
      </c>
      <c r="AO79" s="14">
        <v>0</v>
      </c>
      <c r="AP79" s="14">
        <v>0</v>
      </c>
      <c r="AQ79" s="14">
        <v>0</v>
      </c>
      <c r="AR79" s="14">
        <v>0</v>
      </c>
      <c r="AS79" s="14">
        <v>0</v>
      </c>
      <c r="AT79" s="14">
        <v>0</v>
      </c>
      <c r="AU79" s="14">
        <v>0</v>
      </c>
      <c r="AV79" s="14">
        <v>0</v>
      </c>
      <c r="AW79" s="14">
        <v>0</v>
      </c>
      <c r="AX79" s="14">
        <v>0</v>
      </c>
      <c r="AY79" s="14">
        <v>0</v>
      </c>
      <c r="AZ79" s="14">
        <v>0</v>
      </c>
      <c r="BA79" s="14">
        <v>0</v>
      </c>
      <c r="BB79" s="14">
        <v>0</v>
      </c>
      <c r="BC79" s="14">
        <v>0</v>
      </c>
      <c r="BD79" s="14">
        <v>0</v>
      </c>
      <c r="BE79" s="14">
        <v>0</v>
      </c>
      <c r="BF79" s="14">
        <v>0</v>
      </c>
      <c r="BG79" s="14">
        <v>0</v>
      </c>
      <c r="BH79" s="14">
        <v>0</v>
      </c>
      <c r="BI79" s="14">
        <v>0</v>
      </c>
      <c r="BJ79" s="14">
        <v>0</v>
      </c>
      <c r="BK79" s="14">
        <v>15</v>
      </c>
      <c r="BL79" s="14">
        <v>0</v>
      </c>
      <c r="BM79" s="14">
        <v>0</v>
      </c>
      <c r="BN79" s="14">
        <v>0</v>
      </c>
      <c r="BO79" s="14">
        <v>0</v>
      </c>
      <c r="BP79" s="14">
        <v>0</v>
      </c>
      <c r="BQ79" s="14">
        <v>0</v>
      </c>
      <c r="BR79" s="14">
        <v>0</v>
      </c>
      <c r="BS79" s="14">
        <v>0</v>
      </c>
      <c r="BT79" s="14">
        <v>0</v>
      </c>
      <c r="BU79" s="14">
        <v>0</v>
      </c>
      <c r="BV79" s="14">
        <v>0</v>
      </c>
      <c r="BW79" s="14">
        <v>0</v>
      </c>
      <c r="BX79" s="14">
        <v>0</v>
      </c>
      <c r="BY79" s="14">
        <v>0</v>
      </c>
      <c r="BZ79" s="14">
        <v>0</v>
      </c>
      <c r="CA79" s="14">
        <v>0</v>
      </c>
      <c r="CB79" s="14">
        <v>0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0</v>
      </c>
      <c r="CJ79" s="14">
        <v>0</v>
      </c>
      <c r="CK79" s="14">
        <v>0</v>
      </c>
      <c r="CL79" s="14">
        <v>0</v>
      </c>
    </row>
    <row r="80" spans="1:90" x14ac:dyDescent="0.2">
      <c r="A80" s="10" t="s">
        <v>143</v>
      </c>
      <c r="B80" s="14">
        <v>0</v>
      </c>
      <c r="C80" s="14">
        <v>0</v>
      </c>
      <c r="D80" s="14">
        <v>0</v>
      </c>
      <c r="E80" s="14">
        <v>0</v>
      </c>
      <c r="F80" s="14">
        <v>8958</v>
      </c>
      <c r="G80" s="14">
        <v>0</v>
      </c>
      <c r="H80" s="14">
        <v>5578.4</v>
      </c>
      <c r="I80" s="14">
        <v>0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  <c r="X80" s="14">
        <v>0</v>
      </c>
      <c r="Y80" s="14">
        <v>0</v>
      </c>
      <c r="Z80" s="14">
        <v>0</v>
      </c>
      <c r="AA80" s="14">
        <v>0</v>
      </c>
      <c r="AB80" s="14">
        <v>0</v>
      </c>
      <c r="AC80" s="14">
        <v>0</v>
      </c>
      <c r="AD80" s="14">
        <v>0</v>
      </c>
      <c r="AE80" s="14">
        <v>0</v>
      </c>
      <c r="AF80" s="14">
        <v>0</v>
      </c>
      <c r="AG80" s="14">
        <v>0</v>
      </c>
      <c r="AH80" s="14">
        <v>0</v>
      </c>
      <c r="AI80" s="14">
        <v>0</v>
      </c>
      <c r="AJ80" s="14">
        <v>0</v>
      </c>
      <c r="AK80" s="14">
        <v>0</v>
      </c>
      <c r="AL80" s="14">
        <v>0</v>
      </c>
      <c r="AM80" s="14">
        <v>0</v>
      </c>
      <c r="AN80" s="14">
        <v>0</v>
      </c>
      <c r="AO80" s="14">
        <v>0</v>
      </c>
      <c r="AP80" s="14">
        <v>0</v>
      </c>
      <c r="AQ80" s="14">
        <v>0</v>
      </c>
      <c r="AR80" s="14">
        <v>0</v>
      </c>
      <c r="AS80" s="14">
        <v>0</v>
      </c>
      <c r="AT80" s="14">
        <v>0</v>
      </c>
      <c r="AU80" s="14">
        <v>0</v>
      </c>
      <c r="AV80" s="14">
        <v>0</v>
      </c>
      <c r="AW80" s="14">
        <v>0</v>
      </c>
      <c r="AX80" s="14">
        <v>0</v>
      </c>
      <c r="AY80" s="14">
        <v>0</v>
      </c>
      <c r="AZ80" s="14">
        <v>0</v>
      </c>
      <c r="BA80" s="14">
        <v>0</v>
      </c>
      <c r="BB80" s="14">
        <v>0</v>
      </c>
      <c r="BC80" s="14">
        <v>0</v>
      </c>
      <c r="BD80" s="14">
        <v>0</v>
      </c>
      <c r="BE80" s="14">
        <v>0</v>
      </c>
      <c r="BF80" s="14">
        <v>0</v>
      </c>
      <c r="BG80" s="14">
        <v>0</v>
      </c>
      <c r="BH80" s="14">
        <v>0</v>
      </c>
      <c r="BI80" s="14">
        <v>0</v>
      </c>
      <c r="BJ80" s="14">
        <v>0</v>
      </c>
      <c r="BK80" s="14">
        <v>0</v>
      </c>
      <c r="BL80" s="14">
        <v>0</v>
      </c>
      <c r="BM80" s="14">
        <v>0</v>
      </c>
      <c r="BN80" s="14">
        <v>0</v>
      </c>
      <c r="BO80" s="14">
        <v>0</v>
      </c>
      <c r="BP80" s="14">
        <v>0</v>
      </c>
      <c r="BQ80" s="14">
        <v>0</v>
      </c>
      <c r="BR80" s="14">
        <v>0</v>
      </c>
      <c r="BS80" s="14">
        <v>0</v>
      </c>
      <c r="BT80" s="14">
        <v>0</v>
      </c>
      <c r="BU80" s="14">
        <v>0</v>
      </c>
      <c r="BV80" s="14">
        <v>0</v>
      </c>
      <c r="BW80" s="14">
        <v>0</v>
      </c>
      <c r="BX80" s="14">
        <v>0</v>
      </c>
      <c r="BY80" s="14">
        <v>0</v>
      </c>
      <c r="BZ80" s="14">
        <v>0</v>
      </c>
      <c r="CA80" s="14">
        <v>0</v>
      </c>
      <c r="CB80" s="14">
        <v>0</v>
      </c>
      <c r="CC80" s="14">
        <v>0</v>
      </c>
      <c r="CD80" s="14">
        <v>0</v>
      </c>
      <c r="CE80" s="14">
        <v>0</v>
      </c>
      <c r="CF80" s="14">
        <v>0</v>
      </c>
      <c r="CG80" s="14">
        <v>0</v>
      </c>
      <c r="CH80" s="14">
        <v>0</v>
      </c>
      <c r="CI80" s="14">
        <v>0</v>
      </c>
      <c r="CJ80" s="14">
        <v>0</v>
      </c>
      <c r="CK80" s="14">
        <v>0</v>
      </c>
      <c r="CL80" s="14">
        <v>0</v>
      </c>
    </row>
    <row r="81" spans="1:90" x14ac:dyDescent="0.2">
      <c r="A81" s="10" t="s">
        <v>144</v>
      </c>
      <c r="B81" s="14">
        <v>0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134</v>
      </c>
      <c r="I81" s="14">
        <v>0</v>
      </c>
      <c r="J81" s="14">
        <v>2922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4">
        <v>0</v>
      </c>
      <c r="AD81" s="14">
        <v>0</v>
      </c>
      <c r="AE81" s="14">
        <v>0</v>
      </c>
      <c r="AF81" s="14">
        <v>0</v>
      </c>
      <c r="AG81" s="14">
        <v>0</v>
      </c>
      <c r="AH81" s="14">
        <v>0</v>
      </c>
      <c r="AI81" s="14">
        <v>0</v>
      </c>
      <c r="AJ81" s="14">
        <v>0</v>
      </c>
      <c r="AK81" s="14">
        <v>0</v>
      </c>
      <c r="AL81" s="14">
        <v>0</v>
      </c>
      <c r="AM81" s="14">
        <v>0</v>
      </c>
      <c r="AN81" s="14">
        <v>0</v>
      </c>
      <c r="AO81" s="14">
        <v>0</v>
      </c>
      <c r="AP81" s="14">
        <v>0</v>
      </c>
      <c r="AQ81" s="14">
        <v>0</v>
      </c>
      <c r="AR81" s="14">
        <v>0</v>
      </c>
      <c r="AS81" s="14">
        <v>0</v>
      </c>
      <c r="AT81" s="14">
        <v>0</v>
      </c>
      <c r="AU81" s="14">
        <v>0</v>
      </c>
      <c r="AV81" s="14">
        <v>0</v>
      </c>
      <c r="AW81" s="14">
        <v>0</v>
      </c>
      <c r="AX81" s="14">
        <v>0</v>
      </c>
      <c r="AY81" s="14">
        <v>0</v>
      </c>
      <c r="AZ81" s="14">
        <v>0</v>
      </c>
      <c r="BA81" s="14">
        <v>0</v>
      </c>
      <c r="BB81" s="14">
        <v>0</v>
      </c>
      <c r="BC81" s="14">
        <v>0</v>
      </c>
      <c r="BD81" s="14">
        <v>0</v>
      </c>
      <c r="BE81" s="14">
        <v>0</v>
      </c>
      <c r="BF81" s="14">
        <v>0</v>
      </c>
      <c r="BG81" s="14">
        <v>0</v>
      </c>
      <c r="BH81" s="14">
        <v>0</v>
      </c>
      <c r="BI81" s="14">
        <v>0</v>
      </c>
      <c r="BJ81" s="14">
        <v>0</v>
      </c>
      <c r="BK81" s="14">
        <v>0</v>
      </c>
      <c r="BL81" s="14">
        <v>0</v>
      </c>
      <c r="BM81" s="14">
        <v>0</v>
      </c>
      <c r="BN81" s="14">
        <v>0</v>
      </c>
      <c r="BO81" s="14">
        <v>0</v>
      </c>
      <c r="BP81" s="14">
        <v>0</v>
      </c>
      <c r="BQ81" s="14">
        <v>0</v>
      </c>
      <c r="BR81" s="14">
        <v>0</v>
      </c>
      <c r="BS81" s="14">
        <v>0</v>
      </c>
      <c r="BT81" s="14">
        <v>0</v>
      </c>
      <c r="BU81" s="14">
        <v>0</v>
      </c>
      <c r="BV81" s="14">
        <v>0</v>
      </c>
      <c r="BW81" s="14">
        <v>0</v>
      </c>
      <c r="BX81" s="14">
        <v>0</v>
      </c>
      <c r="BY81" s="14">
        <v>0</v>
      </c>
      <c r="BZ81" s="14">
        <v>0</v>
      </c>
      <c r="CA81" s="14">
        <v>0</v>
      </c>
      <c r="CB81" s="14">
        <v>0</v>
      </c>
      <c r="CC81" s="14">
        <v>0</v>
      </c>
      <c r="CD81" s="14">
        <v>0</v>
      </c>
      <c r="CE81" s="14">
        <v>0</v>
      </c>
      <c r="CF81" s="14">
        <v>0</v>
      </c>
      <c r="CG81" s="14">
        <v>0</v>
      </c>
      <c r="CH81" s="14">
        <v>0</v>
      </c>
      <c r="CI81" s="14">
        <v>0</v>
      </c>
      <c r="CJ81" s="14">
        <v>0</v>
      </c>
      <c r="CK81" s="14">
        <v>0</v>
      </c>
      <c r="CL81" s="14">
        <v>0</v>
      </c>
    </row>
    <row r="82" spans="1:90" x14ac:dyDescent="0.2">
      <c r="A82" s="10" t="s">
        <v>145</v>
      </c>
      <c r="B82" s="14">
        <v>0</v>
      </c>
      <c r="C82" s="14">
        <v>0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2682</v>
      </c>
      <c r="L82" s="14">
        <v>1369</v>
      </c>
      <c r="M82" s="14">
        <v>1889</v>
      </c>
      <c r="N82" s="14">
        <v>0</v>
      </c>
      <c r="O82" s="14">
        <v>2238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5121</v>
      </c>
      <c r="X82" s="14">
        <v>0</v>
      </c>
      <c r="Y82" s="14">
        <v>0</v>
      </c>
      <c r="Z82" s="14">
        <v>608.625</v>
      </c>
      <c r="AA82" s="14">
        <v>904.875</v>
      </c>
      <c r="AB82" s="14">
        <v>734.5</v>
      </c>
      <c r="AC82" s="14">
        <v>1402</v>
      </c>
      <c r="AD82" s="14">
        <v>0</v>
      </c>
      <c r="AE82" s="14">
        <v>242</v>
      </c>
      <c r="AF82" s="14">
        <v>150.5</v>
      </c>
      <c r="AG82" s="14">
        <v>0</v>
      </c>
      <c r="AH82" s="14">
        <v>0</v>
      </c>
      <c r="AI82" s="14">
        <v>0</v>
      </c>
      <c r="AJ82" s="14">
        <v>0</v>
      </c>
      <c r="AK82" s="14">
        <v>0</v>
      </c>
      <c r="AL82" s="14">
        <v>0</v>
      </c>
      <c r="AM82" s="14">
        <v>0</v>
      </c>
      <c r="AN82" s="14">
        <v>0</v>
      </c>
      <c r="AO82" s="14">
        <v>0</v>
      </c>
      <c r="AP82" s="14">
        <v>0</v>
      </c>
      <c r="AQ82" s="14">
        <v>0</v>
      </c>
      <c r="AR82" s="14">
        <v>0</v>
      </c>
      <c r="AS82" s="14">
        <v>0</v>
      </c>
      <c r="AT82" s="14">
        <v>0</v>
      </c>
      <c r="AU82" s="14">
        <v>3779</v>
      </c>
      <c r="AV82" s="14">
        <v>0</v>
      </c>
      <c r="AW82" s="14">
        <v>19865</v>
      </c>
      <c r="AX82" s="14">
        <v>0</v>
      </c>
      <c r="AY82" s="14">
        <v>890</v>
      </c>
      <c r="AZ82" s="14">
        <v>0</v>
      </c>
      <c r="BA82" s="14">
        <v>0</v>
      </c>
      <c r="BB82" s="14">
        <v>0</v>
      </c>
      <c r="BC82" s="14">
        <v>0</v>
      </c>
      <c r="BD82" s="14">
        <v>0</v>
      </c>
      <c r="BE82" s="14">
        <v>0</v>
      </c>
      <c r="BF82" s="14">
        <v>159117.75</v>
      </c>
      <c r="BG82" s="14">
        <v>434206</v>
      </c>
      <c r="BH82" s="14">
        <v>0</v>
      </c>
      <c r="BI82" s="14">
        <v>0</v>
      </c>
      <c r="BJ82" s="14">
        <v>0</v>
      </c>
      <c r="BK82" s="14">
        <v>0</v>
      </c>
      <c r="BL82" s="14">
        <v>0</v>
      </c>
      <c r="BM82" s="14">
        <v>0</v>
      </c>
      <c r="BN82" s="14">
        <v>0</v>
      </c>
      <c r="BO82" s="14">
        <v>0</v>
      </c>
      <c r="BP82" s="14">
        <v>0</v>
      </c>
      <c r="BQ82" s="14">
        <v>0</v>
      </c>
      <c r="BR82" s="14">
        <v>0</v>
      </c>
      <c r="BS82" s="14">
        <v>0</v>
      </c>
      <c r="BT82" s="14">
        <v>0</v>
      </c>
      <c r="BU82" s="14">
        <v>0</v>
      </c>
      <c r="BV82" s="14">
        <v>0</v>
      </c>
      <c r="BW82" s="14">
        <v>0</v>
      </c>
      <c r="BX82" s="14">
        <v>0</v>
      </c>
      <c r="BY82" s="14">
        <v>0</v>
      </c>
      <c r="BZ82" s="14">
        <v>0</v>
      </c>
      <c r="CA82" s="14">
        <v>0</v>
      </c>
      <c r="CB82" s="14">
        <v>0</v>
      </c>
      <c r="CC82" s="14">
        <v>0</v>
      </c>
      <c r="CD82" s="14">
        <v>0</v>
      </c>
      <c r="CE82" s="14">
        <v>0</v>
      </c>
      <c r="CF82" s="14">
        <v>0</v>
      </c>
      <c r="CG82" s="14">
        <v>0</v>
      </c>
      <c r="CH82" s="14">
        <v>0</v>
      </c>
      <c r="CI82" s="14">
        <v>0</v>
      </c>
      <c r="CJ82" s="14">
        <v>0</v>
      </c>
      <c r="CK82" s="14">
        <v>0</v>
      </c>
      <c r="CL82" s="14">
        <v>0</v>
      </c>
    </row>
    <row r="83" spans="1:90" x14ac:dyDescent="0.2">
      <c r="A83" s="10" t="s">
        <v>146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722.7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  <c r="AD83" s="14">
        <v>0</v>
      </c>
      <c r="AE83" s="14">
        <v>0</v>
      </c>
      <c r="AF83" s="14">
        <v>0</v>
      </c>
      <c r="AG83" s="14">
        <v>0</v>
      </c>
      <c r="AH83" s="14">
        <v>0</v>
      </c>
      <c r="AI83" s="14">
        <v>0</v>
      </c>
      <c r="AJ83" s="14">
        <v>0</v>
      </c>
      <c r="AK83" s="14">
        <v>0</v>
      </c>
      <c r="AL83" s="14">
        <v>0</v>
      </c>
      <c r="AM83" s="14">
        <v>0</v>
      </c>
      <c r="AN83" s="14">
        <v>0</v>
      </c>
      <c r="AO83" s="14">
        <v>0</v>
      </c>
      <c r="AP83" s="14">
        <v>0</v>
      </c>
      <c r="AQ83" s="14">
        <v>0</v>
      </c>
      <c r="AR83" s="14">
        <v>0</v>
      </c>
      <c r="AS83" s="14">
        <v>0</v>
      </c>
      <c r="AT83" s="14">
        <v>0</v>
      </c>
      <c r="AU83" s="14">
        <v>0</v>
      </c>
      <c r="AV83" s="14">
        <v>0</v>
      </c>
      <c r="AW83" s="14">
        <v>0</v>
      </c>
      <c r="AX83" s="14">
        <v>0</v>
      </c>
      <c r="AY83" s="14">
        <v>0</v>
      </c>
      <c r="AZ83" s="14">
        <v>0</v>
      </c>
      <c r="BA83" s="14">
        <v>0</v>
      </c>
      <c r="BB83" s="14">
        <v>0</v>
      </c>
      <c r="BC83" s="14">
        <v>0</v>
      </c>
      <c r="BD83" s="14">
        <v>0</v>
      </c>
      <c r="BE83" s="14">
        <v>0</v>
      </c>
      <c r="BF83" s="14">
        <v>0</v>
      </c>
      <c r="BG83" s="14">
        <v>0</v>
      </c>
      <c r="BH83" s="14">
        <v>0</v>
      </c>
      <c r="BI83" s="14">
        <v>0</v>
      </c>
      <c r="BJ83" s="14">
        <v>0</v>
      </c>
      <c r="BK83" s="14">
        <v>0</v>
      </c>
      <c r="BL83" s="14">
        <v>0</v>
      </c>
      <c r="BM83" s="14">
        <v>0</v>
      </c>
      <c r="BN83" s="14">
        <v>0</v>
      </c>
      <c r="BO83" s="14">
        <v>0</v>
      </c>
      <c r="BP83" s="14">
        <v>0</v>
      </c>
      <c r="BQ83" s="14">
        <v>0</v>
      </c>
      <c r="BR83" s="14">
        <v>0</v>
      </c>
      <c r="BS83" s="14">
        <v>0</v>
      </c>
      <c r="BT83" s="14">
        <v>0</v>
      </c>
      <c r="BU83" s="14">
        <v>0</v>
      </c>
      <c r="BV83" s="14">
        <v>0</v>
      </c>
      <c r="BW83" s="14">
        <v>0</v>
      </c>
      <c r="BX83" s="14">
        <v>0</v>
      </c>
      <c r="BY83" s="14">
        <v>0</v>
      </c>
      <c r="BZ83" s="14">
        <v>0</v>
      </c>
      <c r="CA83" s="14">
        <v>0</v>
      </c>
      <c r="CB83" s="14">
        <v>0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</row>
    <row r="84" spans="1:90" x14ac:dyDescent="0.2">
      <c r="A84" s="10" t="s">
        <v>147</v>
      </c>
      <c r="B84" s="14">
        <v>0</v>
      </c>
      <c r="C84" s="14">
        <v>0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1687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  <c r="AB84" s="14">
        <v>0</v>
      </c>
      <c r="AC84" s="14">
        <v>0</v>
      </c>
      <c r="AD84" s="14">
        <v>0</v>
      </c>
      <c r="AE84" s="14">
        <v>0</v>
      </c>
      <c r="AF84" s="14">
        <v>0</v>
      </c>
      <c r="AG84" s="14">
        <v>0</v>
      </c>
      <c r="AH84" s="14">
        <v>0</v>
      </c>
      <c r="AI84" s="14">
        <v>0</v>
      </c>
      <c r="AJ84" s="14">
        <v>0</v>
      </c>
      <c r="AK84" s="14">
        <v>0</v>
      </c>
      <c r="AL84" s="14">
        <v>0</v>
      </c>
      <c r="AM84" s="14">
        <v>0</v>
      </c>
      <c r="AN84" s="14">
        <v>0</v>
      </c>
      <c r="AO84" s="14">
        <v>0</v>
      </c>
      <c r="AP84" s="14">
        <v>0</v>
      </c>
      <c r="AQ84" s="14">
        <v>0</v>
      </c>
      <c r="AR84" s="14">
        <v>0</v>
      </c>
      <c r="AS84" s="14">
        <v>0</v>
      </c>
      <c r="AT84" s="14">
        <v>0</v>
      </c>
      <c r="AU84" s="14">
        <v>0</v>
      </c>
      <c r="AV84" s="14">
        <v>0</v>
      </c>
      <c r="AW84" s="14">
        <v>0</v>
      </c>
      <c r="AX84" s="14">
        <v>0</v>
      </c>
      <c r="AY84" s="14">
        <v>0</v>
      </c>
      <c r="AZ84" s="14">
        <v>0</v>
      </c>
      <c r="BA84" s="14">
        <v>0</v>
      </c>
      <c r="BB84" s="14">
        <v>0</v>
      </c>
      <c r="BC84" s="14">
        <v>0</v>
      </c>
      <c r="BD84" s="14">
        <v>0</v>
      </c>
      <c r="BE84" s="14">
        <v>0</v>
      </c>
      <c r="BF84" s="14">
        <v>0</v>
      </c>
      <c r="BG84" s="14">
        <v>0</v>
      </c>
      <c r="BH84" s="14">
        <v>0</v>
      </c>
      <c r="BI84" s="14">
        <v>0</v>
      </c>
      <c r="BJ84" s="14">
        <v>0</v>
      </c>
      <c r="BK84" s="14">
        <v>0</v>
      </c>
      <c r="BL84" s="14">
        <v>0</v>
      </c>
      <c r="BM84" s="14">
        <v>0</v>
      </c>
      <c r="BN84" s="14">
        <v>0</v>
      </c>
      <c r="BO84" s="14">
        <v>0</v>
      </c>
      <c r="BP84" s="14">
        <v>0</v>
      </c>
      <c r="BQ84" s="14">
        <v>0</v>
      </c>
      <c r="BR84" s="14">
        <v>0</v>
      </c>
      <c r="BS84" s="14">
        <v>0</v>
      </c>
      <c r="BT84" s="14">
        <v>0</v>
      </c>
      <c r="BU84" s="14">
        <v>0</v>
      </c>
      <c r="BV84" s="14">
        <v>0</v>
      </c>
      <c r="BW84" s="14">
        <v>0</v>
      </c>
      <c r="BX84" s="14">
        <v>0</v>
      </c>
      <c r="BY84" s="14">
        <v>0</v>
      </c>
      <c r="BZ84" s="14">
        <v>0</v>
      </c>
      <c r="CA84" s="14">
        <v>0</v>
      </c>
      <c r="CB84" s="14">
        <v>0</v>
      </c>
      <c r="CC84" s="14">
        <v>0</v>
      </c>
      <c r="CD84" s="14">
        <v>0</v>
      </c>
      <c r="CE84" s="14">
        <v>0</v>
      </c>
      <c r="CF84" s="14">
        <v>0</v>
      </c>
      <c r="CG84" s="14">
        <v>0</v>
      </c>
      <c r="CH84" s="14">
        <v>0</v>
      </c>
      <c r="CI84" s="14">
        <v>0</v>
      </c>
      <c r="CJ84" s="14">
        <v>0</v>
      </c>
      <c r="CK84" s="14">
        <v>0</v>
      </c>
      <c r="CL84" s="14">
        <v>0</v>
      </c>
    </row>
    <row r="85" spans="1:90" x14ac:dyDescent="0.2">
      <c r="A85" s="10" t="s">
        <v>148</v>
      </c>
      <c r="B85" s="14">
        <v>0</v>
      </c>
      <c r="C85" s="14">
        <v>0</v>
      </c>
      <c r="D85" s="14">
        <v>0</v>
      </c>
      <c r="E85" s="14">
        <v>0</v>
      </c>
      <c r="F85" s="14">
        <v>230</v>
      </c>
      <c r="G85" s="14">
        <v>0</v>
      </c>
      <c r="H85" s="14">
        <v>0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  <c r="AC85" s="14">
        <v>0</v>
      </c>
      <c r="AD85" s="14">
        <v>0</v>
      </c>
      <c r="AE85" s="14">
        <v>0</v>
      </c>
      <c r="AF85" s="14">
        <v>0</v>
      </c>
      <c r="AG85" s="14">
        <v>0</v>
      </c>
      <c r="AH85" s="14">
        <v>0</v>
      </c>
      <c r="AI85" s="14">
        <v>0</v>
      </c>
      <c r="AJ85" s="14">
        <v>0</v>
      </c>
      <c r="AK85" s="14">
        <v>0</v>
      </c>
      <c r="AL85" s="14">
        <v>0</v>
      </c>
      <c r="AM85" s="14">
        <v>0</v>
      </c>
      <c r="AN85" s="14">
        <v>0</v>
      </c>
      <c r="AO85" s="14">
        <v>0</v>
      </c>
      <c r="AP85" s="14">
        <v>0</v>
      </c>
      <c r="AQ85" s="14">
        <v>0</v>
      </c>
      <c r="AR85" s="14">
        <v>0</v>
      </c>
      <c r="AS85" s="14">
        <v>0</v>
      </c>
      <c r="AT85" s="14">
        <v>0</v>
      </c>
      <c r="AU85" s="14">
        <v>0</v>
      </c>
      <c r="AV85" s="14">
        <v>0</v>
      </c>
      <c r="AW85" s="14">
        <v>0</v>
      </c>
      <c r="AX85" s="14">
        <v>0</v>
      </c>
      <c r="AY85" s="14">
        <v>0</v>
      </c>
      <c r="AZ85" s="14">
        <v>0</v>
      </c>
      <c r="BA85" s="14">
        <v>0</v>
      </c>
      <c r="BB85" s="14">
        <v>0</v>
      </c>
      <c r="BC85" s="14">
        <v>0</v>
      </c>
      <c r="BD85" s="14">
        <v>0</v>
      </c>
      <c r="BE85" s="14">
        <v>0</v>
      </c>
      <c r="BF85" s="14">
        <v>0</v>
      </c>
      <c r="BG85" s="14">
        <v>0</v>
      </c>
      <c r="BH85" s="14">
        <v>0</v>
      </c>
      <c r="BI85" s="14">
        <v>0</v>
      </c>
      <c r="BJ85" s="14">
        <v>0</v>
      </c>
      <c r="BK85" s="14">
        <v>0</v>
      </c>
      <c r="BL85" s="14">
        <v>0</v>
      </c>
      <c r="BM85" s="14">
        <v>0</v>
      </c>
      <c r="BN85" s="14">
        <v>0</v>
      </c>
      <c r="BO85" s="14">
        <v>0</v>
      </c>
      <c r="BP85" s="14">
        <v>0</v>
      </c>
      <c r="BQ85" s="14">
        <v>0</v>
      </c>
      <c r="BR85" s="14">
        <v>0</v>
      </c>
      <c r="BS85" s="14">
        <v>0</v>
      </c>
      <c r="BT85" s="14">
        <v>0</v>
      </c>
      <c r="BU85" s="14">
        <v>0</v>
      </c>
      <c r="BV85" s="14">
        <v>0</v>
      </c>
      <c r="BW85" s="14">
        <v>0</v>
      </c>
      <c r="BX85" s="14">
        <v>0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14">
        <v>0</v>
      </c>
      <c r="CI85" s="14">
        <v>0</v>
      </c>
      <c r="CJ85" s="14">
        <v>0</v>
      </c>
      <c r="CK85" s="14">
        <v>0</v>
      </c>
      <c r="CL85" s="14">
        <v>0</v>
      </c>
    </row>
    <row r="86" spans="1:90" x14ac:dyDescent="0.2">
      <c r="A86" s="10" t="s">
        <v>149</v>
      </c>
      <c r="B86" s="14">
        <v>0</v>
      </c>
      <c r="C86" s="14">
        <v>0</v>
      </c>
      <c r="D86" s="14">
        <v>0</v>
      </c>
      <c r="E86" s="14">
        <v>0</v>
      </c>
      <c r="F86" s="14">
        <v>2187</v>
      </c>
      <c r="G86" s="14">
        <v>0</v>
      </c>
      <c r="H86" s="14">
        <v>0</v>
      </c>
      <c r="I86" s="14">
        <v>0</v>
      </c>
      <c r="J86" s="14">
        <v>95940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  <c r="X86" s="14">
        <v>0</v>
      </c>
      <c r="Y86" s="14">
        <v>0</v>
      </c>
      <c r="Z86" s="14">
        <v>0</v>
      </c>
      <c r="AA86" s="14">
        <v>0</v>
      </c>
      <c r="AB86" s="14">
        <v>0</v>
      </c>
      <c r="AC86" s="14">
        <v>0</v>
      </c>
      <c r="AD86" s="14">
        <v>0</v>
      </c>
      <c r="AE86" s="14">
        <v>0</v>
      </c>
      <c r="AF86" s="14">
        <v>0</v>
      </c>
      <c r="AG86" s="14">
        <v>0</v>
      </c>
      <c r="AH86" s="14">
        <v>0</v>
      </c>
      <c r="AI86" s="14">
        <v>0</v>
      </c>
      <c r="AJ86" s="14">
        <v>0</v>
      </c>
      <c r="AK86" s="14">
        <v>0</v>
      </c>
      <c r="AL86" s="14">
        <v>0</v>
      </c>
      <c r="AM86" s="14">
        <v>0</v>
      </c>
      <c r="AN86" s="14">
        <v>0</v>
      </c>
      <c r="AO86" s="14">
        <v>0</v>
      </c>
      <c r="AP86" s="14">
        <v>0</v>
      </c>
      <c r="AQ86" s="14">
        <v>0</v>
      </c>
      <c r="AR86" s="14">
        <v>0</v>
      </c>
      <c r="AS86" s="14">
        <v>0</v>
      </c>
      <c r="AT86" s="14">
        <v>0</v>
      </c>
      <c r="AU86" s="14">
        <v>0</v>
      </c>
      <c r="AV86" s="14">
        <v>0</v>
      </c>
      <c r="AW86" s="14">
        <v>0</v>
      </c>
      <c r="AX86" s="14">
        <v>0</v>
      </c>
      <c r="AY86" s="14">
        <v>0</v>
      </c>
      <c r="AZ86" s="14">
        <v>0</v>
      </c>
      <c r="BA86" s="14">
        <v>0</v>
      </c>
      <c r="BB86" s="14">
        <v>0</v>
      </c>
      <c r="BC86" s="14">
        <v>0</v>
      </c>
      <c r="BD86" s="14">
        <v>0</v>
      </c>
      <c r="BE86" s="14">
        <v>0</v>
      </c>
      <c r="BF86" s="14">
        <v>0</v>
      </c>
      <c r="BG86" s="14">
        <v>0</v>
      </c>
      <c r="BH86" s="14">
        <v>0</v>
      </c>
      <c r="BI86" s="14">
        <v>0</v>
      </c>
      <c r="BJ86" s="14">
        <v>0</v>
      </c>
      <c r="BK86" s="14">
        <v>0</v>
      </c>
      <c r="BL86" s="14">
        <v>0</v>
      </c>
      <c r="BM86" s="14">
        <v>0</v>
      </c>
      <c r="BN86" s="14">
        <v>0</v>
      </c>
      <c r="BO86" s="14">
        <v>0</v>
      </c>
      <c r="BP86" s="14">
        <v>0</v>
      </c>
      <c r="BQ86" s="14">
        <v>0</v>
      </c>
      <c r="BR86" s="14">
        <v>0</v>
      </c>
      <c r="BS86" s="14">
        <v>0</v>
      </c>
      <c r="BT86" s="14">
        <v>0</v>
      </c>
      <c r="BU86" s="14">
        <v>0</v>
      </c>
      <c r="BV86" s="14">
        <v>0</v>
      </c>
      <c r="BW86" s="14">
        <v>0</v>
      </c>
      <c r="BX86" s="14">
        <v>0</v>
      </c>
      <c r="BY86" s="14">
        <v>0</v>
      </c>
      <c r="BZ86" s="14">
        <v>0</v>
      </c>
      <c r="CA86" s="14">
        <v>0</v>
      </c>
      <c r="CB86" s="14">
        <v>0</v>
      </c>
      <c r="CC86" s="14">
        <v>0</v>
      </c>
      <c r="CD86" s="14">
        <v>0</v>
      </c>
      <c r="CE86" s="14">
        <v>0</v>
      </c>
      <c r="CF86" s="14">
        <v>0</v>
      </c>
      <c r="CG86" s="14">
        <v>0</v>
      </c>
      <c r="CH86" s="14">
        <v>0</v>
      </c>
      <c r="CI86" s="14">
        <v>0</v>
      </c>
      <c r="CJ86" s="14">
        <v>0</v>
      </c>
      <c r="CK86" s="14">
        <v>0</v>
      </c>
      <c r="CL86" s="14">
        <v>0</v>
      </c>
    </row>
    <row r="87" spans="1:90" x14ac:dyDescent="0.2">
      <c r="A87" s="10" t="s">
        <v>150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79.75</v>
      </c>
      <c r="W87" s="14">
        <v>36.5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  <c r="AD87" s="14">
        <v>0</v>
      </c>
      <c r="AE87" s="14">
        <v>0</v>
      </c>
      <c r="AF87" s="14">
        <v>0</v>
      </c>
      <c r="AG87" s="14">
        <v>0</v>
      </c>
      <c r="AH87" s="14">
        <v>0</v>
      </c>
      <c r="AI87" s="14">
        <v>0</v>
      </c>
      <c r="AJ87" s="14">
        <v>0</v>
      </c>
      <c r="AK87" s="14">
        <v>0</v>
      </c>
      <c r="AL87" s="14">
        <v>0</v>
      </c>
      <c r="AM87" s="14">
        <v>0</v>
      </c>
      <c r="AN87" s="14">
        <v>0</v>
      </c>
      <c r="AO87" s="14">
        <v>0</v>
      </c>
      <c r="AP87" s="14">
        <v>0</v>
      </c>
      <c r="AQ87" s="14">
        <v>0</v>
      </c>
      <c r="AR87" s="14">
        <v>0</v>
      </c>
      <c r="AS87" s="14">
        <v>0</v>
      </c>
      <c r="AT87" s="14">
        <v>0</v>
      </c>
      <c r="AU87" s="14">
        <v>0</v>
      </c>
      <c r="AV87" s="14">
        <v>0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4">
        <v>0</v>
      </c>
      <c r="BF87" s="14">
        <v>0</v>
      </c>
      <c r="BG87" s="14">
        <v>846</v>
      </c>
      <c r="BH87" s="14">
        <v>0</v>
      </c>
      <c r="BI87" s="14">
        <v>0</v>
      </c>
      <c r="BJ87" s="14">
        <v>78</v>
      </c>
      <c r="BK87" s="14">
        <v>0</v>
      </c>
      <c r="BL87" s="14">
        <v>0</v>
      </c>
      <c r="BM87" s="14">
        <v>0</v>
      </c>
      <c r="BN87" s="14">
        <v>98</v>
      </c>
      <c r="BO87" s="14">
        <v>145</v>
      </c>
      <c r="BP87" s="14">
        <v>0</v>
      </c>
      <c r="BQ87" s="14">
        <v>0</v>
      </c>
      <c r="BR87" s="14">
        <v>0</v>
      </c>
      <c r="BS87" s="14">
        <v>13</v>
      </c>
      <c r="BT87" s="14">
        <v>0</v>
      </c>
      <c r="BU87" s="14">
        <v>0</v>
      </c>
      <c r="BV87" s="14">
        <v>0</v>
      </c>
      <c r="BW87" s="14">
        <v>0</v>
      </c>
      <c r="BX87" s="14">
        <v>35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0</v>
      </c>
      <c r="CJ87" s="14">
        <v>0</v>
      </c>
      <c r="CK87" s="14">
        <v>0</v>
      </c>
      <c r="CL87" s="14">
        <v>0</v>
      </c>
    </row>
    <row r="88" spans="1:90" x14ac:dyDescent="0.2">
      <c r="A88" s="10" t="s">
        <v>151</v>
      </c>
      <c r="B88" s="14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600</v>
      </c>
      <c r="V88" s="14">
        <v>0</v>
      </c>
      <c r="W88" s="14">
        <v>346.125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  <c r="AC88" s="14">
        <v>0</v>
      </c>
      <c r="AD88" s="14">
        <v>0</v>
      </c>
      <c r="AE88" s="14">
        <v>0</v>
      </c>
      <c r="AF88" s="14">
        <v>0</v>
      </c>
      <c r="AG88" s="14">
        <v>0</v>
      </c>
      <c r="AH88" s="14">
        <v>0</v>
      </c>
      <c r="AI88" s="14">
        <v>0</v>
      </c>
      <c r="AJ88" s="14">
        <v>0</v>
      </c>
      <c r="AK88" s="14">
        <v>0</v>
      </c>
      <c r="AL88" s="14">
        <v>0</v>
      </c>
      <c r="AM88" s="14">
        <v>0</v>
      </c>
      <c r="AN88" s="14">
        <v>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0</v>
      </c>
      <c r="AU88" s="14">
        <v>0</v>
      </c>
      <c r="AV88" s="14">
        <v>0</v>
      </c>
      <c r="AW88" s="14">
        <v>0</v>
      </c>
      <c r="AX88" s="14">
        <v>0</v>
      </c>
      <c r="AY88" s="14">
        <v>0</v>
      </c>
      <c r="AZ88" s="14">
        <v>0</v>
      </c>
      <c r="BA88" s="14">
        <v>0</v>
      </c>
      <c r="BB88" s="14">
        <v>0</v>
      </c>
      <c r="BC88" s="14">
        <v>0</v>
      </c>
      <c r="BD88" s="14">
        <v>0</v>
      </c>
      <c r="BE88" s="14">
        <v>0</v>
      </c>
      <c r="BF88" s="14">
        <v>0</v>
      </c>
      <c r="BG88" s="14">
        <v>0</v>
      </c>
      <c r="BH88" s="14">
        <v>0</v>
      </c>
      <c r="BI88" s="14">
        <v>0</v>
      </c>
      <c r="BJ88" s="14">
        <v>0</v>
      </c>
      <c r="BK88" s="14">
        <v>0</v>
      </c>
      <c r="BL88" s="14">
        <v>0</v>
      </c>
      <c r="BM88" s="14">
        <v>0</v>
      </c>
      <c r="BN88" s="14">
        <v>0</v>
      </c>
      <c r="BO88" s="14">
        <v>0</v>
      </c>
      <c r="BP88" s="14">
        <v>0</v>
      </c>
      <c r="BQ88" s="14">
        <v>0</v>
      </c>
      <c r="BR88" s="14">
        <v>0</v>
      </c>
      <c r="BS88" s="14">
        <v>0</v>
      </c>
      <c r="BT88" s="14">
        <v>0</v>
      </c>
      <c r="BU88" s="14">
        <v>0</v>
      </c>
      <c r="BV88" s="14">
        <v>0</v>
      </c>
      <c r="BW88" s="14">
        <v>0</v>
      </c>
      <c r="BX88" s="14">
        <v>0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0</v>
      </c>
      <c r="CE88" s="14">
        <v>0</v>
      </c>
      <c r="CF88" s="14">
        <v>0</v>
      </c>
      <c r="CG88" s="14">
        <v>0</v>
      </c>
      <c r="CH88" s="14">
        <v>0</v>
      </c>
      <c r="CI88" s="14">
        <v>0</v>
      </c>
      <c r="CJ88" s="14">
        <v>0</v>
      </c>
      <c r="CK88" s="14">
        <v>0</v>
      </c>
      <c r="CL88" s="14">
        <v>0</v>
      </c>
    </row>
    <row r="89" spans="1:90" x14ac:dyDescent="0.2">
      <c r="A89" s="10" t="s">
        <v>152</v>
      </c>
      <c r="B89" s="14">
        <v>0</v>
      </c>
      <c r="C89" s="14">
        <v>0</v>
      </c>
      <c r="D89" s="14">
        <v>0</v>
      </c>
      <c r="E89" s="14">
        <v>0</v>
      </c>
      <c r="F89" s="14">
        <v>1120</v>
      </c>
      <c r="G89" s="14">
        <v>0</v>
      </c>
      <c r="H89" s="14">
        <v>1434.7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87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  <c r="AC89" s="14">
        <v>0</v>
      </c>
      <c r="AD89" s="14">
        <v>0</v>
      </c>
      <c r="AE89" s="14">
        <v>0</v>
      </c>
      <c r="AF89" s="14">
        <v>0</v>
      </c>
      <c r="AG89" s="14">
        <v>0</v>
      </c>
      <c r="AH89" s="14">
        <v>0</v>
      </c>
      <c r="AI89" s="14">
        <v>0</v>
      </c>
      <c r="AJ89" s="14">
        <v>0</v>
      </c>
      <c r="AK89" s="14">
        <v>0</v>
      </c>
      <c r="AL89" s="14">
        <v>0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0</v>
      </c>
      <c r="BG89" s="14">
        <v>0</v>
      </c>
      <c r="BH89" s="14">
        <v>0</v>
      </c>
      <c r="BI89" s="14">
        <v>0</v>
      </c>
      <c r="BJ89" s="14">
        <v>0</v>
      </c>
      <c r="BK89" s="14">
        <v>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0</v>
      </c>
      <c r="BS89" s="14">
        <v>0</v>
      </c>
      <c r="BT89" s="14">
        <v>0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0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</row>
    <row r="90" spans="1:90" x14ac:dyDescent="0.2">
      <c r="A90" s="10" t="s">
        <v>153</v>
      </c>
      <c r="B90" s="14">
        <v>0</v>
      </c>
      <c r="C90" s="14">
        <v>0</v>
      </c>
      <c r="D90" s="14">
        <v>0</v>
      </c>
      <c r="E90" s="14">
        <v>0</v>
      </c>
      <c r="F90" s="14">
        <v>5123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  <c r="AB90" s="14">
        <v>0</v>
      </c>
      <c r="AC90" s="14">
        <v>0</v>
      </c>
      <c r="AD90" s="14">
        <v>0</v>
      </c>
      <c r="AE90" s="14">
        <v>0</v>
      </c>
      <c r="AF90" s="14">
        <v>0</v>
      </c>
      <c r="AG90" s="14">
        <v>0</v>
      </c>
      <c r="AH90" s="14">
        <v>0</v>
      </c>
      <c r="AI90" s="14">
        <v>0</v>
      </c>
      <c r="AJ90" s="14">
        <v>0</v>
      </c>
      <c r="AK90" s="14">
        <v>0</v>
      </c>
      <c r="AL90" s="14">
        <v>0</v>
      </c>
      <c r="AM90" s="14">
        <v>0</v>
      </c>
      <c r="AN90" s="14">
        <v>0</v>
      </c>
      <c r="AO90" s="14">
        <v>0</v>
      </c>
      <c r="AP90" s="14">
        <v>0</v>
      </c>
      <c r="AQ90" s="14">
        <v>0</v>
      </c>
      <c r="AR90" s="14">
        <v>0</v>
      </c>
      <c r="AS90" s="14">
        <v>0</v>
      </c>
      <c r="AT90" s="14">
        <v>0</v>
      </c>
      <c r="AU90" s="14">
        <v>0</v>
      </c>
      <c r="AV90" s="14">
        <v>0</v>
      </c>
      <c r="AW90" s="14">
        <v>0</v>
      </c>
      <c r="AX90" s="14">
        <v>0</v>
      </c>
      <c r="AY90" s="14">
        <v>0</v>
      </c>
      <c r="AZ90" s="14">
        <v>0</v>
      </c>
      <c r="BA90" s="14">
        <v>0</v>
      </c>
      <c r="BB90" s="14">
        <v>0</v>
      </c>
      <c r="BC90" s="14">
        <v>0</v>
      </c>
      <c r="BD90" s="14">
        <v>0</v>
      </c>
      <c r="BE90" s="14">
        <v>0</v>
      </c>
      <c r="BF90" s="14">
        <v>0</v>
      </c>
      <c r="BG90" s="14">
        <v>0</v>
      </c>
      <c r="BH90" s="14">
        <v>0</v>
      </c>
      <c r="BI90" s="14">
        <v>0</v>
      </c>
      <c r="BJ90" s="14">
        <v>0</v>
      </c>
      <c r="BK90" s="14">
        <v>0</v>
      </c>
      <c r="BL90" s="14">
        <v>0</v>
      </c>
      <c r="BM90" s="14">
        <v>0</v>
      </c>
      <c r="BN90" s="14">
        <v>0</v>
      </c>
      <c r="BO90" s="14">
        <v>0</v>
      </c>
      <c r="BP90" s="14">
        <v>0</v>
      </c>
      <c r="BQ90" s="14">
        <v>0</v>
      </c>
      <c r="BR90" s="14">
        <v>0</v>
      </c>
      <c r="BS90" s="14">
        <v>0</v>
      </c>
      <c r="BT90" s="14">
        <v>0</v>
      </c>
      <c r="BU90" s="14">
        <v>0</v>
      </c>
      <c r="BV90" s="14">
        <v>0</v>
      </c>
      <c r="BW90" s="14">
        <v>0</v>
      </c>
      <c r="BX90" s="14">
        <v>0</v>
      </c>
      <c r="BY90" s="14">
        <v>0</v>
      </c>
      <c r="BZ90" s="14">
        <v>0</v>
      </c>
      <c r="CA90" s="14">
        <v>0</v>
      </c>
      <c r="CB90" s="14">
        <v>0</v>
      </c>
      <c r="CC90" s="14">
        <v>0</v>
      </c>
      <c r="CD90" s="14">
        <v>0</v>
      </c>
      <c r="CE90" s="14">
        <v>0</v>
      </c>
      <c r="CF90" s="14">
        <v>0</v>
      </c>
      <c r="CG90" s="14">
        <v>0</v>
      </c>
      <c r="CH90" s="14">
        <v>0</v>
      </c>
      <c r="CI90" s="14">
        <v>0</v>
      </c>
      <c r="CJ90" s="14">
        <v>0</v>
      </c>
      <c r="CK90" s="14">
        <v>0</v>
      </c>
      <c r="CL90" s="14">
        <v>0</v>
      </c>
    </row>
    <row r="91" spans="1:90" x14ac:dyDescent="0.2">
      <c r="A91" s="21" t="s">
        <v>154</v>
      </c>
      <c r="B91" s="21">
        <v>0</v>
      </c>
      <c r="C91" s="21">
        <v>0</v>
      </c>
      <c r="D91" s="21">
        <v>0</v>
      </c>
      <c r="E91" s="21">
        <v>0</v>
      </c>
      <c r="F91" s="21">
        <v>40147</v>
      </c>
      <c r="G91" s="21">
        <v>0</v>
      </c>
      <c r="H91" s="21">
        <v>75638</v>
      </c>
      <c r="I91" s="21">
        <v>0</v>
      </c>
      <c r="J91" s="21">
        <v>4172</v>
      </c>
      <c r="K91" s="21">
        <v>0</v>
      </c>
      <c r="L91" s="21">
        <v>0</v>
      </c>
      <c r="M91" s="21">
        <v>0</v>
      </c>
      <c r="N91" s="21">
        <v>0</v>
      </c>
      <c r="O91" s="21">
        <v>9069</v>
      </c>
      <c r="P91" s="21">
        <v>0</v>
      </c>
      <c r="Q91" s="21">
        <v>0</v>
      </c>
      <c r="R91" s="21">
        <v>0</v>
      </c>
      <c r="S91" s="21">
        <v>0</v>
      </c>
      <c r="T91" s="21">
        <v>0</v>
      </c>
      <c r="U91" s="21">
        <v>10747.125</v>
      </c>
      <c r="V91" s="21">
        <v>0</v>
      </c>
      <c r="W91" s="21">
        <v>16557.75</v>
      </c>
      <c r="X91" s="21">
        <v>0</v>
      </c>
      <c r="Y91" s="21">
        <v>0</v>
      </c>
      <c r="Z91" s="21">
        <v>0</v>
      </c>
      <c r="AA91" s="21">
        <v>0</v>
      </c>
      <c r="AB91" s="21">
        <v>0</v>
      </c>
      <c r="AC91" s="21">
        <v>0</v>
      </c>
      <c r="AD91" s="21">
        <v>0</v>
      </c>
      <c r="AE91" s="21">
        <v>0</v>
      </c>
      <c r="AF91" s="21">
        <v>0</v>
      </c>
      <c r="AG91" s="21">
        <v>0</v>
      </c>
      <c r="AH91" s="21">
        <v>5084.875</v>
      </c>
      <c r="AI91" s="21">
        <v>5235.875</v>
      </c>
      <c r="AJ91" s="21">
        <v>7089.75</v>
      </c>
      <c r="AK91" s="21">
        <v>0</v>
      </c>
      <c r="AL91" s="21">
        <v>0</v>
      </c>
      <c r="AM91" s="21">
        <v>0</v>
      </c>
      <c r="AN91" s="21">
        <v>0</v>
      </c>
      <c r="AO91" s="21">
        <v>0</v>
      </c>
      <c r="AP91" s="21">
        <v>0</v>
      </c>
      <c r="AQ91" s="21">
        <v>0</v>
      </c>
      <c r="AR91" s="21">
        <v>0</v>
      </c>
      <c r="AS91" s="21">
        <v>0</v>
      </c>
      <c r="AT91" s="21">
        <v>0</v>
      </c>
      <c r="AU91" s="21">
        <v>7479</v>
      </c>
      <c r="AV91" s="21">
        <v>0</v>
      </c>
      <c r="AW91" s="21">
        <v>0</v>
      </c>
      <c r="AX91" s="21">
        <v>0</v>
      </c>
      <c r="AY91" s="21">
        <v>0</v>
      </c>
      <c r="AZ91" s="21">
        <v>0</v>
      </c>
      <c r="BA91" s="21">
        <v>0</v>
      </c>
      <c r="BB91" s="21">
        <v>0</v>
      </c>
      <c r="BC91" s="21">
        <v>0</v>
      </c>
      <c r="BD91" s="21">
        <v>0</v>
      </c>
      <c r="BE91" s="21">
        <v>0</v>
      </c>
      <c r="BF91" s="21">
        <v>0</v>
      </c>
      <c r="BG91" s="21">
        <v>11768</v>
      </c>
      <c r="BH91" s="21">
        <v>0</v>
      </c>
      <c r="BI91" s="21">
        <v>0</v>
      </c>
      <c r="BJ91" s="21">
        <v>8050</v>
      </c>
      <c r="BK91" s="21">
        <v>3963.5</v>
      </c>
      <c r="BL91" s="21">
        <v>0</v>
      </c>
      <c r="BM91" s="21">
        <v>0</v>
      </c>
      <c r="BN91" s="21">
        <v>2030</v>
      </c>
      <c r="BO91" s="21">
        <v>15151</v>
      </c>
      <c r="BP91" s="21">
        <v>2170</v>
      </c>
      <c r="BQ91" s="21">
        <v>5378</v>
      </c>
      <c r="BR91" s="21">
        <v>25295</v>
      </c>
      <c r="BS91" s="21">
        <v>18387</v>
      </c>
      <c r="BT91" s="21">
        <v>17187</v>
      </c>
      <c r="BU91" s="21">
        <v>20947</v>
      </c>
      <c r="BV91" s="21">
        <v>0</v>
      </c>
      <c r="BW91" s="21">
        <v>0</v>
      </c>
      <c r="BX91" s="21">
        <v>76199</v>
      </c>
      <c r="BY91" s="21">
        <v>0</v>
      </c>
      <c r="BZ91" s="21">
        <v>0</v>
      </c>
      <c r="CA91" s="21">
        <v>0</v>
      </c>
      <c r="CB91" s="21">
        <v>0</v>
      </c>
      <c r="CC91" s="21">
        <v>0</v>
      </c>
      <c r="CD91" s="21">
        <v>0</v>
      </c>
      <c r="CE91" s="21">
        <v>62953</v>
      </c>
      <c r="CF91" s="21">
        <v>250169</v>
      </c>
      <c r="CG91" s="21">
        <v>130209</v>
      </c>
      <c r="CH91" s="21">
        <v>139278</v>
      </c>
      <c r="CI91" s="21">
        <v>283706</v>
      </c>
      <c r="CJ91" s="21">
        <v>189653</v>
      </c>
      <c r="CK91" s="21">
        <v>229837</v>
      </c>
      <c r="CL91" s="21">
        <v>264039</v>
      </c>
    </row>
    <row r="92" spans="1:90" x14ac:dyDescent="0.2">
      <c r="A92" s="10" t="s">
        <v>155</v>
      </c>
      <c r="B92" s="14">
        <v>0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  <c r="AD92" s="14">
        <v>0</v>
      </c>
      <c r="AE92" s="14">
        <v>0</v>
      </c>
      <c r="AF92" s="14">
        <v>0</v>
      </c>
      <c r="AG92" s="14">
        <v>0</v>
      </c>
      <c r="AH92" s="14">
        <v>0</v>
      </c>
      <c r="AI92" s="14">
        <v>0</v>
      </c>
      <c r="AJ92" s="14">
        <v>0</v>
      </c>
      <c r="AK92" s="14">
        <v>0</v>
      </c>
      <c r="AL92" s="14">
        <v>0</v>
      </c>
      <c r="AM92" s="14">
        <v>0</v>
      </c>
      <c r="AN92" s="14">
        <v>0</v>
      </c>
      <c r="AO92" s="14">
        <v>0</v>
      </c>
      <c r="AP92" s="14">
        <v>0</v>
      </c>
      <c r="AQ92" s="14">
        <v>0</v>
      </c>
      <c r="AR92" s="14">
        <v>0</v>
      </c>
      <c r="AS92" s="14">
        <v>0</v>
      </c>
      <c r="AT92" s="14">
        <v>0</v>
      </c>
      <c r="AU92" s="14">
        <v>0</v>
      </c>
      <c r="AV92" s="14">
        <v>0</v>
      </c>
      <c r="AW92" s="14">
        <v>0</v>
      </c>
      <c r="AX92" s="14">
        <v>0</v>
      </c>
      <c r="AY92" s="14">
        <v>0</v>
      </c>
      <c r="AZ92" s="14">
        <v>0</v>
      </c>
      <c r="BA92" s="14">
        <v>0</v>
      </c>
      <c r="BB92" s="14">
        <v>0</v>
      </c>
      <c r="BC92" s="14">
        <v>0</v>
      </c>
      <c r="BD92" s="14">
        <v>0</v>
      </c>
      <c r="BE92" s="14">
        <v>0</v>
      </c>
      <c r="BF92" s="14">
        <v>0</v>
      </c>
      <c r="BG92" s="14">
        <v>26</v>
      </c>
      <c r="BH92" s="14">
        <v>0</v>
      </c>
      <c r="BI92" s="14">
        <v>0</v>
      </c>
      <c r="BJ92" s="14">
        <v>168</v>
      </c>
      <c r="BK92" s="14">
        <v>252.75</v>
      </c>
      <c r="BL92" s="14">
        <v>0</v>
      </c>
      <c r="BM92" s="14">
        <v>0</v>
      </c>
      <c r="BN92" s="14">
        <v>84</v>
      </c>
      <c r="BO92" s="14">
        <v>91</v>
      </c>
      <c r="BP92" s="14">
        <v>0</v>
      </c>
      <c r="BQ92" s="14">
        <v>0</v>
      </c>
      <c r="BR92" s="14">
        <v>108</v>
      </c>
      <c r="BS92" s="14">
        <v>288</v>
      </c>
      <c r="BT92" s="14">
        <v>0</v>
      </c>
      <c r="BU92" s="14">
        <v>0</v>
      </c>
      <c r="BV92" s="14">
        <v>0</v>
      </c>
      <c r="BW92" s="14">
        <v>0</v>
      </c>
      <c r="BX92" s="14">
        <v>169</v>
      </c>
      <c r="BY92" s="14">
        <v>0</v>
      </c>
      <c r="BZ92" s="14">
        <v>0</v>
      </c>
      <c r="CA92" s="14">
        <v>0</v>
      </c>
      <c r="CB92" s="14">
        <v>0</v>
      </c>
      <c r="CC92" s="14">
        <v>0</v>
      </c>
      <c r="CD92" s="14">
        <v>0</v>
      </c>
      <c r="CE92" s="14">
        <v>0</v>
      </c>
      <c r="CF92" s="14">
        <v>0</v>
      </c>
      <c r="CG92" s="14">
        <v>0</v>
      </c>
      <c r="CH92" s="14">
        <v>0</v>
      </c>
      <c r="CI92" s="14">
        <v>0</v>
      </c>
      <c r="CJ92" s="14">
        <v>0</v>
      </c>
      <c r="CK92" s="14">
        <v>450</v>
      </c>
      <c r="CL92" s="14">
        <v>0</v>
      </c>
    </row>
    <row r="93" spans="1:90" x14ac:dyDescent="0.2">
      <c r="A93" s="10" t="s">
        <v>156</v>
      </c>
      <c r="B93" s="14">
        <v>0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  <c r="AG93" s="14">
        <v>0</v>
      </c>
      <c r="AH93" s="14">
        <v>0</v>
      </c>
      <c r="AI93" s="14">
        <v>0</v>
      </c>
      <c r="AJ93" s="14">
        <v>0</v>
      </c>
      <c r="AK93" s="14">
        <v>0</v>
      </c>
      <c r="AL93" s="14">
        <v>0</v>
      </c>
      <c r="AM93" s="14">
        <v>0</v>
      </c>
      <c r="AN93" s="14">
        <v>0</v>
      </c>
      <c r="AO93" s="14">
        <v>0</v>
      </c>
      <c r="AP93" s="14">
        <v>0</v>
      </c>
      <c r="AQ93" s="14">
        <v>0</v>
      </c>
      <c r="AR93" s="14">
        <v>0</v>
      </c>
      <c r="AS93" s="14">
        <v>0</v>
      </c>
      <c r="AT93" s="14">
        <v>0</v>
      </c>
      <c r="AU93" s="14">
        <v>0</v>
      </c>
      <c r="AV93" s="14">
        <v>0</v>
      </c>
      <c r="AW93" s="14">
        <v>0</v>
      </c>
      <c r="AX93" s="14">
        <v>0</v>
      </c>
      <c r="AY93" s="14">
        <v>0</v>
      </c>
      <c r="AZ93" s="14">
        <v>0</v>
      </c>
      <c r="BA93" s="14">
        <v>0</v>
      </c>
      <c r="BB93" s="14">
        <v>0</v>
      </c>
      <c r="BC93" s="14">
        <v>0</v>
      </c>
      <c r="BD93" s="14">
        <v>0</v>
      </c>
      <c r="BE93" s="14">
        <v>0</v>
      </c>
      <c r="BF93" s="14">
        <v>0</v>
      </c>
      <c r="BG93" s="14">
        <v>0</v>
      </c>
      <c r="BH93" s="14">
        <v>0</v>
      </c>
      <c r="BI93" s="14">
        <v>0</v>
      </c>
      <c r="BJ93" s="14">
        <v>0</v>
      </c>
      <c r="BK93" s="14">
        <v>0</v>
      </c>
      <c r="BL93" s="14">
        <v>0</v>
      </c>
      <c r="BM93" s="14">
        <v>0</v>
      </c>
      <c r="BN93" s="14">
        <v>0</v>
      </c>
      <c r="BO93" s="14">
        <v>0</v>
      </c>
      <c r="BP93" s="14">
        <v>0</v>
      </c>
      <c r="BQ93" s="14">
        <v>0</v>
      </c>
      <c r="BR93" s="14">
        <v>0</v>
      </c>
      <c r="BS93" s="14">
        <v>0</v>
      </c>
      <c r="BT93" s="14">
        <v>0</v>
      </c>
      <c r="BU93" s="14">
        <v>0</v>
      </c>
      <c r="BV93" s="14">
        <v>0</v>
      </c>
      <c r="BW93" s="14">
        <v>0</v>
      </c>
      <c r="BX93" s="14">
        <v>0</v>
      </c>
      <c r="BY93" s="14">
        <v>0</v>
      </c>
      <c r="BZ93" s="14">
        <v>0</v>
      </c>
      <c r="CA93" s="14">
        <v>0</v>
      </c>
      <c r="CB93" s="14">
        <v>0</v>
      </c>
      <c r="CC93" s="14">
        <v>0</v>
      </c>
      <c r="CD93" s="14">
        <v>0</v>
      </c>
      <c r="CE93" s="14">
        <v>0</v>
      </c>
      <c r="CF93" s="14">
        <v>0</v>
      </c>
      <c r="CG93" s="14">
        <v>0</v>
      </c>
      <c r="CH93" s="14">
        <v>0</v>
      </c>
      <c r="CI93" s="14">
        <v>0</v>
      </c>
      <c r="CJ93" s="14">
        <v>0</v>
      </c>
      <c r="CK93" s="14">
        <v>0</v>
      </c>
      <c r="CL93" s="14">
        <v>0</v>
      </c>
    </row>
    <row r="94" spans="1:90" x14ac:dyDescent="0.2">
      <c r="A94" s="10" t="s">
        <v>157</v>
      </c>
      <c r="B94" s="14">
        <v>0</v>
      </c>
      <c r="C94" s="14">
        <v>0</v>
      </c>
      <c r="D94" s="14">
        <v>0</v>
      </c>
      <c r="E94" s="14">
        <v>0</v>
      </c>
      <c r="F94" s="14">
        <v>40147</v>
      </c>
      <c r="G94" s="14">
        <v>0</v>
      </c>
      <c r="H94" s="14">
        <v>75638</v>
      </c>
      <c r="I94" s="14">
        <v>0</v>
      </c>
      <c r="J94" s="14">
        <v>3352</v>
      </c>
      <c r="K94" s="14">
        <v>0</v>
      </c>
      <c r="L94" s="14">
        <v>0</v>
      </c>
      <c r="M94" s="14">
        <v>0</v>
      </c>
      <c r="N94" s="14">
        <v>0</v>
      </c>
      <c r="O94" s="14">
        <v>8365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10747.125</v>
      </c>
      <c r="V94" s="14">
        <v>0</v>
      </c>
      <c r="W94" s="14">
        <v>16257.75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  <c r="AD94" s="14">
        <v>0</v>
      </c>
      <c r="AE94" s="14">
        <v>0</v>
      </c>
      <c r="AF94" s="14">
        <v>0</v>
      </c>
      <c r="AG94" s="14">
        <v>0</v>
      </c>
      <c r="AH94" s="14">
        <v>4047.875</v>
      </c>
      <c r="AI94" s="14">
        <v>5229.875</v>
      </c>
      <c r="AJ94" s="14">
        <v>7089.75</v>
      </c>
      <c r="AK94" s="14">
        <v>0</v>
      </c>
      <c r="AL94" s="14">
        <v>0</v>
      </c>
      <c r="AM94" s="14">
        <v>0</v>
      </c>
      <c r="AN94" s="14">
        <v>0</v>
      </c>
      <c r="AO94" s="14">
        <v>0</v>
      </c>
      <c r="AP94" s="14">
        <v>0</v>
      </c>
      <c r="AQ94" s="14">
        <v>0</v>
      </c>
      <c r="AR94" s="14">
        <v>0</v>
      </c>
      <c r="AS94" s="14">
        <v>0</v>
      </c>
      <c r="AT94" s="14">
        <v>0</v>
      </c>
      <c r="AU94" s="14">
        <v>7479</v>
      </c>
      <c r="AV94" s="14">
        <v>0</v>
      </c>
      <c r="AW94" s="14">
        <v>0</v>
      </c>
      <c r="AX94" s="14">
        <v>0</v>
      </c>
      <c r="AY94" s="14">
        <v>0</v>
      </c>
      <c r="AZ94" s="14">
        <v>0</v>
      </c>
      <c r="BA94" s="14">
        <v>0</v>
      </c>
      <c r="BB94" s="14">
        <v>0</v>
      </c>
      <c r="BC94" s="14">
        <v>0</v>
      </c>
      <c r="BD94" s="14">
        <v>0</v>
      </c>
      <c r="BE94" s="14">
        <v>0</v>
      </c>
      <c r="BF94" s="14">
        <v>0</v>
      </c>
      <c r="BG94" s="14">
        <v>11742</v>
      </c>
      <c r="BH94" s="14">
        <v>0</v>
      </c>
      <c r="BI94" s="14">
        <v>0</v>
      </c>
      <c r="BJ94" s="14">
        <v>7741</v>
      </c>
      <c r="BK94" s="14">
        <v>3084.75</v>
      </c>
      <c r="BL94" s="14">
        <v>0</v>
      </c>
      <c r="BM94" s="14">
        <v>0</v>
      </c>
      <c r="BN94" s="14">
        <v>1720</v>
      </c>
      <c r="BO94" s="14">
        <v>4649</v>
      </c>
      <c r="BP94" s="14">
        <v>0</v>
      </c>
      <c r="BQ94" s="14">
        <v>0</v>
      </c>
      <c r="BR94" s="14">
        <v>18140</v>
      </c>
      <c r="BS94" s="14">
        <v>9194</v>
      </c>
      <c r="BT94" s="14">
        <v>0</v>
      </c>
      <c r="BU94" s="14">
        <v>0</v>
      </c>
      <c r="BV94" s="14">
        <v>0</v>
      </c>
      <c r="BW94" s="14">
        <v>0</v>
      </c>
      <c r="BX94" s="14">
        <v>64901</v>
      </c>
      <c r="BY94" s="14">
        <v>0</v>
      </c>
      <c r="BZ94" s="14">
        <v>0</v>
      </c>
      <c r="CA94" s="14">
        <v>0</v>
      </c>
      <c r="CB94" s="14">
        <v>0</v>
      </c>
      <c r="CC94" s="14">
        <v>0</v>
      </c>
      <c r="CD94" s="14">
        <v>0</v>
      </c>
      <c r="CE94" s="14">
        <v>62953</v>
      </c>
      <c r="CF94" s="14">
        <v>250169</v>
      </c>
      <c r="CG94" s="14">
        <v>130209</v>
      </c>
      <c r="CH94" s="14">
        <v>139278</v>
      </c>
      <c r="CI94" s="14">
        <v>139658</v>
      </c>
      <c r="CJ94" s="14">
        <v>0</v>
      </c>
      <c r="CK94" s="14">
        <v>146189</v>
      </c>
      <c r="CL94" s="14">
        <v>0</v>
      </c>
    </row>
    <row r="95" spans="1:90" x14ac:dyDescent="0.2">
      <c r="A95" s="10" t="s">
        <v>158</v>
      </c>
      <c r="B95" s="14">
        <v>0</v>
      </c>
      <c r="C95" s="14">
        <v>0</v>
      </c>
      <c r="D95" s="14">
        <v>0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>
        <v>820</v>
      </c>
      <c r="K95" s="14">
        <v>0</v>
      </c>
      <c r="L95" s="14">
        <v>0</v>
      </c>
      <c r="M95" s="14">
        <v>0</v>
      </c>
      <c r="N95" s="14">
        <v>0</v>
      </c>
      <c r="O95" s="14">
        <v>704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300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  <c r="AD95" s="14">
        <v>0</v>
      </c>
      <c r="AE95" s="14">
        <v>0</v>
      </c>
      <c r="AF95" s="14">
        <v>0</v>
      </c>
      <c r="AG95" s="14">
        <v>0</v>
      </c>
      <c r="AH95" s="14">
        <v>1037</v>
      </c>
      <c r="AI95" s="14">
        <v>6</v>
      </c>
      <c r="AJ95" s="14">
        <v>0</v>
      </c>
      <c r="AK95" s="14">
        <v>0</v>
      </c>
      <c r="AL95" s="14">
        <v>0</v>
      </c>
      <c r="AM95" s="14">
        <v>0</v>
      </c>
      <c r="AN95" s="14">
        <v>0</v>
      </c>
      <c r="AO95" s="14">
        <v>0</v>
      </c>
      <c r="AP95" s="14">
        <v>0</v>
      </c>
      <c r="AQ95" s="14">
        <v>0</v>
      </c>
      <c r="AR95" s="14">
        <v>0</v>
      </c>
      <c r="AS95" s="14">
        <v>0</v>
      </c>
      <c r="AT95" s="14">
        <v>0</v>
      </c>
      <c r="AU95" s="14">
        <v>0</v>
      </c>
      <c r="AV95" s="14">
        <v>0</v>
      </c>
      <c r="AW95" s="14">
        <v>0</v>
      </c>
      <c r="AX95" s="14">
        <v>0</v>
      </c>
      <c r="AY95" s="14">
        <v>0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4">
        <v>0</v>
      </c>
      <c r="BF95" s="14">
        <v>0</v>
      </c>
      <c r="BG95" s="14">
        <v>0</v>
      </c>
      <c r="BH95" s="14">
        <v>0</v>
      </c>
      <c r="BI95" s="14">
        <v>0</v>
      </c>
      <c r="BJ95" s="14">
        <v>0</v>
      </c>
      <c r="BK95" s="14">
        <v>0</v>
      </c>
      <c r="BL95" s="14">
        <v>0</v>
      </c>
      <c r="BM95" s="14">
        <v>0</v>
      </c>
      <c r="BN95" s="14">
        <v>0</v>
      </c>
      <c r="BO95" s="14">
        <v>0</v>
      </c>
      <c r="BP95" s="14">
        <v>0</v>
      </c>
      <c r="BQ95" s="14">
        <v>0</v>
      </c>
      <c r="BR95" s="14">
        <v>0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0</v>
      </c>
      <c r="BY95" s="14">
        <v>0</v>
      </c>
      <c r="BZ95" s="14">
        <v>0</v>
      </c>
      <c r="CA95" s="14">
        <v>0</v>
      </c>
      <c r="CB95" s="14">
        <v>0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4">
        <v>0</v>
      </c>
      <c r="CI95" s="14">
        <v>0</v>
      </c>
      <c r="CJ95" s="14">
        <v>0</v>
      </c>
      <c r="CK95" s="14">
        <v>2460</v>
      </c>
      <c r="CL95" s="14">
        <v>0</v>
      </c>
    </row>
    <row r="96" spans="1:90" x14ac:dyDescent="0.2">
      <c r="A96" s="10" t="s">
        <v>159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141</v>
      </c>
      <c r="BK96" s="14">
        <v>626</v>
      </c>
      <c r="BL96" s="14">
        <v>0</v>
      </c>
      <c r="BM96" s="14">
        <v>0</v>
      </c>
      <c r="BN96" s="14">
        <v>226</v>
      </c>
      <c r="BO96" s="14">
        <v>10411</v>
      </c>
      <c r="BP96" s="14">
        <v>2170</v>
      </c>
      <c r="BQ96" s="14">
        <v>5378</v>
      </c>
      <c r="BR96" s="14">
        <v>7047</v>
      </c>
      <c r="BS96" s="14">
        <v>8905</v>
      </c>
      <c r="BT96" s="14">
        <v>17187</v>
      </c>
      <c r="BU96" s="14">
        <v>20947</v>
      </c>
      <c r="BV96" s="14">
        <v>0</v>
      </c>
      <c r="BW96" s="14">
        <v>0</v>
      </c>
      <c r="BX96" s="14">
        <v>11129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72008</v>
      </c>
      <c r="CL96" s="14">
        <v>0</v>
      </c>
    </row>
    <row r="97" spans="1:90" x14ac:dyDescent="0.2">
      <c r="A97" s="25" t="s">
        <v>160</v>
      </c>
      <c r="B97" s="14">
        <v>0</v>
      </c>
      <c r="C97" s="14">
        <v>0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  <c r="AG97" s="14">
        <v>0</v>
      </c>
      <c r="AH97" s="14">
        <v>0</v>
      </c>
      <c r="AI97" s="14">
        <v>0</v>
      </c>
      <c r="AJ97" s="14">
        <v>0</v>
      </c>
      <c r="AK97" s="14">
        <v>0</v>
      </c>
      <c r="AL97" s="14">
        <v>0</v>
      </c>
      <c r="AM97" s="14">
        <v>0</v>
      </c>
      <c r="AN97" s="14">
        <v>0</v>
      </c>
      <c r="AO97" s="14">
        <v>0</v>
      </c>
      <c r="AP97" s="14">
        <v>0</v>
      </c>
      <c r="AQ97" s="14">
        <v>0</v>
      </c>
      <c r="AR97" s="14">
        <v>0</v>
      </c>
      <c r="AS97" s="14">
        <v>0</v>
      </c>
      <c r="AT97" s="14">
        <v>0</v>
      </c>
      <c r="AU97" s="14">
        <v>0</v>
      </c>
      <c r="AV97" s="14">
        <v>0</v>
      </c>
      <c r="AW97" s="14">
        <v>0</v>
      </c>
      <c r="AX97" s="14">
        <v>0</v>
      </c>
      <c r="AY97" s="14">
        <v>0</v>
      </c>
      <c r="AZ97" s="14">
        <v>0</v>
      </c>
      <c r="BA97" s="14">
        <v>0</v>
      </c>
      <c r="BB97" s="14">
        <v>0</v>
      </c>
      <c r="BC97" s="14">
        <v>0</v>
      </c>
      <c r="BD97" s="14">
        <v>0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0</v>
      </c>
      <c r="BK97" s="14">
        <v>0</v>
      </c>
      <c r="BL97" s="14">
        <v>0</v>
      </c>
      <c r="BM97" s="14">
        <v>0</v>
      </c>
      <c r="BN97" s="14">
        <v>0</v>
      </c>
      <c r="BO97" s="14">
        <v>0</v>
      </c>
      <c r="BP97" s="14">
        <v>0</v>
      </c>
      <c r="BQ97" s="14">
        <v>0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0</v>
      </c>
      <c r="CF97" s="14">
        <v>0</v>
      </c>
      <c r="CG97" s="14">
        <v>0</v>
      </c>
      <c r="CH97" s="14">
        <v>0</v>
      </c>
      <c r="CI97" s="14">
        <v>4390</v>
      </c>
      <c r="CJ97" s="14">
        <v>8410</v>
      </c>
      <c r="CK97" s="14">
        <v>8730</v>
      </c>
      <c r="CL97" s="14">
        <v>9620</v>
      </c>
    </row>
    <row r="98" spans="1:90" x14ac:dyDescent="0.2">
      <c r="A98" s="10" t="s">
        <v>161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  <c r="AD98" s="14">
        <v>0</v>
      </c>
      <c r="AE98" s="14">
        <v>0</v>
      </c>
      <c r="AF98" s="14">
        <v>0</v>
      </c>
      <c r="AG98" s="14">
        <v>0</v>
      </c>
      <c r="AH98" s="14">
        <v>0</v>
      </c>
      <c r="AI98" s="14">
        <v>0</v>
      </c>
      <c r="AJ98" s="14">
        <v>0</v>
      </c>
      <c r="AK98" s="14">
        <v>0</v>
      </c>
      <c r="AL98" s="14">
        <v>0</v>
      </c>
      <c r="AM98" s="14">
        <v>0</v>
      </c>
      <c r="AN98" s="14">
        <v>0</v>
      </c>
      <c r="AO98" s="14">
        <v>0</v>
      </c>
      <c r="AP98" s="14">
        <v>0</v>
      </c>
      <c r="AQ98" s="14">
        <v>0</v>
      </c>
      <c r="AR98" s="14">
        <v>0</v>
      </c>
      <c r="AS98" s="14">
        <v>0</v>
      </c>
      <c r="AT98" s="14">
        <v>0</v>
      </c>
      <c r="AU98" s="14">
        <v>0</v>
      </c>
      <c r="AV98" s="14">
        <v>0</v>
      </c>
      <c r="AW98" s="14">
        <v>0</v>
      </c>
      <c r="AX98" s="14">
        <v>0</v>
      </c>
      <c r="AY98" s="14">
        <v>0</v>
      </c>
      <c r="AZ98" s="14">
        <v>0</v>
      </c>
      <c r="BA98" s="14">
        <v>0</v>
      </c>
      <c r="BB98" s="14">
        <v>0</v>
      </c>
      <c r="BC98" s="14">
        <v>0</v>
      </c>
      <c r="BD98" s="14">
        <v>0</v>
      </c>
      <c r="BE98" s="14">
        <v>0</v>
      </c>
      <c r="BF98" s="14">
        <v>0</v>
      </c>
      <c r="BG98" s="14">
        <v>0</v>
      </c>
      <c r="BH98" s="14">
        <v>0</v>
      </c>
      <c r="BI98" s="14">
        <v>0</v>
      </c>
      <c r="BJ98" s="14">
        <v>0</v>
      </c>
      <c r="BK98" s="14">
        <v>0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4">
        <v>0</v>
      </c>
      <c r="CB98" s="14">
        <v>0</v>
      </c>
      <c r="CC98" s="14">
        <v>0</v>
      </c>
      <c r="CD98" s="14">
        <v>0</v>
      </c>
      <c r="CE98" s="14">
        <v>0</v>
      </c>
      <c r="CF98" s="14">
        <v>0</v>
      </c>
      <c r="CG98" s="14">
        <v>0</v>
      </c>
      <c r="CH98" s="14">
        <v>0</v>
      </c>
      <c r="CI98" s="14">
        <v>139658</v>
      </c>
      <c r="CJ98" s="14">
        <v>181243</v>
      </c>
      <c r="CK98" s="14">
        <v>0</v>
      </c>
      <c r="CL98" s="14">
        <v>254419</v>
      </c>
    </row>
    <row r="99" spans="1:90" x14ac:dyDescent="0.2">
      <c r="A99" s="10" t="s">
        <v>162</v>
      </c>
      <c r="B99" s="14">
        <v>0</v>
      </c>
      <c r="C99" s="14">
        <v>0</v>
      </c>
      <c r="D99" s="14">
        <v>0</v>
      </c>
      <c r="E99" s="14">
        <v>0</v>
      </c>
      <c r="F99" s="14">
        <v>8314</v>
      </c>
      <c r="G99" s="14">
        <v>0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  <c r="AG99" s="14">
        <v>0</v>
      </c>
      <c r="AH99" s="14">
        <v>0</v>
      </c>
      <c r="AI99" s="14">
        <v>0</v>
      </c>
      <c r="AJ99" s="14">
        <v>0</v>
      </c>
      <c r="AK99" s="14">
        <v>0</v>
      </c>
      <c r="AL99" s="14">
        <v>0</v>
      </c>
      <c r="AM99" s="14">
        <v>0</v>
      </c>
      <c r="AN99" s="14">
        <v>0</v>
      </c>
      <c r="AO99" s="14">
        <v>0</v>
      </c>
      <c r="AP99" s="14">
        <v>0</v>
      </c>
      <c r="AQ99" s="14">
        <v>0</v>
      </c>
      <c r="AR99" s="14">
        <v>0</v>
      </c>
      <c r="AS99" s="14">
        <v>0</v>
      </c>
      <c r="AT99" s="14">
        <v>0</v>
      </c>
      <c r="AU99" s="14">
        <v>0</v>
      </c>
      <c r="AV99" s="14">
        <v>0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0</v>
      </c>
      <c r="BE99" s="14">
        <v>0</v>
      </c>
      <c r="BF99" s="14">
        <v>0</v>
      </c>
      <c r="BG99" s="14">
        <v>0</v>
      </c>
      <c r="BH99" s="14">
        <v>0</v>
      </c>
      <c r="BI99" s="14">
        <v>0</v>
      </c>
      <c r="BJ99" s="14">
        <v>0</v>
      </c>
      <c r="BK99" s="14">
        <v>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0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</row>
    <row r="100" spans="1:90" x14ac:dyDescent="0.2">
      <c r="A100" s="10" t="s">
        <v>163</v>
      </c>
      <c r="B100" s="14">
        <v>0</v>
      </c>
      <c r="C100" s="14">
        <v>0</v>
      </c>
      <c r="D100" s="14">
        <v>0</v>
      </c>
      <c r="E100" s="14">
        <v>0</v>
      </c>
      <c r="F100" s="14">
        <v>4630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0</v>
      </c>
      <c r="AO100" s="14">
        <v>0</v>
      </c>
      <c r="AP100" s="14">
        <v>0</v>
      </c>
      <c r="AQ100" s="14">
        <v>0</v>
      </c>
      <c r="AR100" s="14">
        <v>0</v>
      </c>
      <c r="AS100" s="14">
        <v>0</v>
      </c>
      <c r="AT100" s="14">
        <v>0</v>
      </c>
      <c r="AU100" s="14">
        <v>0</v>
      </c>
      <c r="AV100" s="14">
        <v>0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0</v>
      </c>
      <c r="BC100" s="14">
        <v>0</v>
      </c>
      <c r="BD100" s="14">
        <v>0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0</v>
      </c>
      <c r="CF100" s="14">
        <v>0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</row>
    <row r="101" spans="1:90" x14ac:dyDescent="0.2">
      <c r="A101" s="10" t="s">
        <v>164</v>
      </c>
      <c r="B101" s="14">
        <v>0</v>
      </c>
      <c r="C101" s="14">
        <v>0</v>
      </c>
      <c r="D101" s="14">
        <v>0</v>
      </c>
      <c r="E101" s="14">
        <v>0</v>
      </c>
      <c r="F101" s="14">
        <v>28734</v>
      </c>
      <c r="G101" s="14">
        <v>0</v>
      </c>
      <c r="H101" s="14">
        <v>55973.599999999999</v>
      </c>
      <c r="I101" s="14">
        <v>0</v>
      </c>
      <c r="J101" s="14">
        <v>1630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7688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  <c r="AG101" s="14">
        <v>0</v>
      </c>
      <c r="AH101" s="14">
        <v>0</v>
      </c>
      <c r="AI101" s="14">
        <v>0</v>
      </c>
      <c r="AJ101" s="14">
        <v>0</v>
      </c>
      <c r="AK101" s="14">
        <v>0</v>
      </c>
      <c r="AL101" s="14">
        <v>0</v>
      </c>
      <c r="AM101" s="14">
        <v>0</v>
      </c>
      <c r="AN101" s="14">
        <v>0</v>
      </c>
      <c r="AO101" s="14">
        <v>0</v>
      </c>
      <c r="AP101" s="14">
        <v>0</v>
      </c>
      <c r="AQ101" s="14">
        <v>0</v>
      </c>
      <c r="AR101" s="14">
        <v>0</v>
      </c>
      <c r="AS101" s="14">
        <v>0</v>
      </c>
      <c r="AT101" s="14">
        <v>0</v>
      </c>
      <c r="AU101" s="14">
        <v>0</v>
      </c>
      <c r="AV101" s="14">
        <v>0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4">
        <v>0</v>
      </c>
      <c r="BF101" s="14">
        <v>0</v>
      </c>
      <c r="BG101" s="14">
        <v>0</v>
      </c>
      <c r="BH101" s="14">
        <v>0</v>
      </c>
      <c r="BI101" s="14">
        <v>0</v>
      </c>
      <c r="BJ101" s="14">
        <v>0</v>
      </c>
      <c r="BK101" s="14">
        <v>0</v>
      </c>
      <c r="BL101" s="14">
        <v>0</v>
      </c>
      <c r="BM101" s="14">
        <v>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0</v>
      </c>
      <c r="BU101" s="14">
        <v>0</v>
      </c>
      <c r="BV101" s="14">
        <v>0</v>
      </c>
      <c r="BW101" s="14">
        <v>0</v>
      </c>
      <c r="BX101" s="14">
        <v>0</v>
      </c>
      <c r="BY101" s="14">
        <v>0</v>
      </c>
      <c r="BZ101" s="14">
        <v>0</v>
      </c>
      <c r="CA101" s="14">
        <v>0</v>
      </c>
      <c r="CB101" s="14">
        <v>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</row>
    <row r="102" spans="1:90" x14ac:dyDescent="0.2">
      <c r="A102" s="10" t="s">
        <v>165</v>
      </c>
      <c r="B102" s="14">
        <v>0</v>
      </c>
      <c r="C102" s="14">
        <v>0</v>
      </c>
      <c r="D102" s="14">
        <v>0</v>
      </c>
      <c r="E102" s="14">
        <v>0</v>
      </c>
      <c r="F102" s="14">
        <v>148011</v>
      </c>
      <c r="G102" s="14">
        <v>424854</v>
      </c>
      <c r="H102" s="14">
        <v>424854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0</v>
      </c>
      <c r="AL102" s="14">
        <v>0</v>
      </c>
      <c r="AM102" s="14">
        <v>0</v>
      </c>
      <c r="AN102" s="14">
        <v>0</v>
      </c>
      <c r="AO102" s="14">
        <v>0</v>
      </c>
      <c r="AP102" s="14">
        <v>0</v>
      </c>
      <c r="AQ102" s="14">
        <v>0</v>
      </c>
      <c r="AR102" s="14">
        <v>0</v>
      </c>
      <c r="AS102" s="14">
        <v>0</v>
      </c>
      <c r="AT102" s="14">
        <v>0</v>
      </c>
      <c r="AU102" s="14">
        <v>0</v>
      </c>
      <c r="AV102" s="14">
        <v>0</v>
      </c>
      <c r="AW102" s="14">
        <v>0</v>
      </c>
      <c r="AX102" s="14">
        <v>0</v>
      </c>
      <c r="AY102" s="14">
        <v>0</v>
      </c>
      <c r="AZ102" s="14">
        <v>0</v>
      </c>
      <c r="BA102" s="14">
        <v>0</v>
      </c>
      <c r="BB102" s="14">
        <v>0</v>
      </c>
      <c r="BC102" s="14">
        <v>0</v>
      </c>
      <c r="BD102" s="14">
        <v>0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</row>
    <row r="103" spans="1:90" x14ac:dyDescent="0.2">
      <c r="A103" s="10" t="s">
        <v>166</v>
      </c>
      <c r="B103" s="14">
        <v>0</v>
      </c>
      <c r="C103" s="14">
        <v>0</v>
      </c>
      <c r="D103" s="14">
        <v>0</v>
      </c>
      <c r="E103" s="14">
        <v>0</v>
      </c>
      <c r="F103" s="14">
        <v>4432</v>
      </c>
      <c r="G103" s="14">
        <v>0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14">
        <v>0</v>
      </c>
      <c r="AO103" s="14">
        <v>0</v>
      </c>
      <c r="AP103" s="14">
        <v>0</v>
      </c>
      <c r="AQ103" s="14">
        <v>0</v>
      </c>
      <c r="AR103" s="14">
        <v>0</v>
      </c>
      <c r="AS103" s="14">
        <v>0</v>
      </c>
      <c r="AT103" s="14">
        <v>0</v>
      </c>
      <c r="AU103" s="14">
        <v>0</v>
      </c>
      <c r="AV103" s="14">
        <v>0</v>
      </c>
      <c r="AW103" s="14">
        <v>0</v>
      </c>
      <c r="AX103" s="14">
        <v>0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0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4">
        <v>0</v>
      </c>
      <c r="BK103" s="14">
        <v>0</v>
      </c>
      <c r="BL103" s="14">
        <v>0</v>
      </c>
      <c r="BM103" s="14">
        <v>0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4">
        <v>0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0</v>
      </c>
      <c r="CF103" s="14">
        <v>0</v>
      </c>
      <c r="CG103" s="14">
        <v>0</v>
      </c>
      <c r="CH103" s="14">
        <v>0</v>
      </c>
      <c r="CI103" s="14">
        <v>0</v>
      </c>
      <c r="CJ103" s="14">
        <v>0</v>
      </c>
      <c r="CK103" s="14">
        <v>0</v>
      </c>
      <c r="CL103" s="14">
        <v>0</v>
      </c>
    </row>
    <row r="104" spans="1:90" x14ac:dyDescent="0.2">
      <c r="A104" s="10" t="s">
        <v>167</v>
      </c>
      <c r="B104" s="14">
        <v>0</v>
      </c>
      <c r="C104" s="14">
        <v>0</v>
      </c>
      <c r="D104" s="14">
        <v>0</v>
      </c>
      <c r="E104" s="14">
        <v>0</v>
      </c>
      <c r="F104" s="14">
        <v>1904</v>
      </c>
      <c r="G104" s="14">
        <v>0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4">
        <v>0</v>
      </c>
      <c r="AI104" s="14">
        <v>0</v>
      </c>
      <c r="AJ104" s="14">
        <v>0</v>
      </c>
      <c r="AK104" s="14">
        <v>0</v>
      </c>
      <c r="AL104" s="14">
        <v>0</v>
      </c>
      <c r="AM104" s="14">
        <v>0</v>
      </c>
      <c r="AN104" s="14">
        <v>0</v>
      </c>
      <c r="AO104" s="14">
        <v>0</v>
      </c>
      <c r="AP104" s="14">
        <v>0</v>
      </c>
      <c r="AQ104" s="14">
        <v>0</v>
      </c>
      <c r="AR104" s="14">
        <v>0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4">
        <v>0</v>
      </c>
      <c r="BF104" s="14">
        <v>0</v>
      </c>
      <c r="BG104" s="14">
        <v>0</v>
      </c>
      <c r="BH104" s="14">
        <v>0</v>
      </c>
      <c r="BI104" s="14">
        <v>0</v>
      </c>
      <c r="BJ104" s="14">
        <v>0</v>
      </c>
      <c r="BK104" s="14">
        <v>0</v>
      </c>
      <c r="BL104" s="14">
        <v>0</v>
      </c>
      <c r="BM104" s="14">
        <v>0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4">
        <v>0</v>
      </c>
      <c r="CA104" s="14">
        <v>0</v>
      </c>
      <c r="CB104" s="14">
        <v>0</v>
      </c>
      <c r="CC104" s="14">
        <v>0</v>
      </c>
      <c r="CD104" s="14">
        <v>0</v>
      </c>
      <c r="CE104" s="14">
        <v>0</v>
      </c>
      <c r="CF104" s="14">
        <v>0</v>
      </c>
      <c r="CG104" s="14">
        <v>0</v>
      </c>
      <c r="CH104" s="14">
        <v>0</v>
      </c>
      <c r="CI104" s="14">
        <v>0</v>
      </c>
      <c r="CJ104" s="14">
        <v>0</v>
      </c>
      <c r="CK104" s="14">
        <v>0</v>
      </c>
      <c r="CL104" s="14">
        <v>0</v>
      </c>
    </row>
    <row r="105" spans="1:90" x14ac:dyDescent="0.2">
      <c r="A105" s="10" t="s">
        <v>168</v>
      </c>
      <c r="B105" s="14">
        <v>0</v>
      </c>
      <c r="C105" s="14">
        <v>0</v>
      </c>
      <c r="D105" s="14">
        <v>0</v>
      </c>
      <c r="E105" s="14">
        <v>0</v>
      </c>
      <c r="F105" s="14">
        <v>18286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0</v>
      </c>
      <c r="AL105" s="14">
        <v>0</v>
      </c>
      <c r="AM105" s="14">
        <v>0</v>
      </c>
      <c r="AN105" s="14">
        <v>0</v>
      </c>
      <c r="AO105" s="14">
        <v>0</v>
      </c>
      <c r="AP105" s="14">
        <v>0</v>
      </c>
      <c r="AQ105" s="14">
        <v>0</v>
      </c>
      <c r="AR105" s="14">
        <v>0</v>
      </c>
      <c r="AS105" s="14">
        <v>0</v>
      </c>
      <c r="AT105" s="14">
        <v>0</v>
      </c>
      <c r="AU105" s="14">
        <v>0</v>
      </c>
      <c r="AV105" s="14">
        <v>0</v>
      </c>
      <c r="AW105" s="14">
        <v>0</v>
      </c>
      <c r="AX105" s="14">
        <v>0</v>
      </c>
      <c r="AY105" s="14">
        <v>0</v>
      </c>
      <c r="AZ105" s="14">
        <v>0</v>
      </c>
      <c r="BA105" s="14">
        <v>0</v>
      </c>
      <c r="BB105" s="14">
        <v>0</v>
      </c>
      <c r="BC105" s="14">
        <v>0</v>
      </c>
      <c r="BD105" s="14">
        <v>0</v>
      </c>
      <c r="BE105" s="14">
        <v>0</v>
      </c>
      <c r="BF105" s="14">
        <v>0</v>
      </c>
      <c r="BG105" s="14">
        <v>0</v>
      </c>
      <c r="BH105" s="14">
        <v>0</v>
      </c>
      <c r="BI105" s="14">
        <v>0</v>
      </c>
      <c r="BJ105" s="14">
        <v>0</v>
      </c>
      <c r="BK105" s="14">
        <v>0</v>
      </c>
      <c r="BL105" s="14">
        <v>0</v>
      </c>
      <c r="BM105" s="14">
        <v>0</v>
      </c>
      <c r="BN105" s="14">
        <v>0</v>
      </c>
      <c r="BO105" s="14">
        <v>0</v>
      </c>
      <c r="BP105" s="14">
        <v>0</v>
      </c>
      <c r="BQ105" s="14">
        <v>0</v>
      </c>
      <c r="BR105" s="14">
        <v>0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0</v>
      </c>
      <c r="BY105" s="14">
        <v>0</v>
      </c>
      <c r="BZ105" s="14">
        <v>0</v>
      </c>
      <c r="CA105" s="14">
        <v>0</v>
      </c>
      <c r="CB105" s="14">
        <v>0</v>
      </c>
      <c r="CC105" s="14">
        <v>0</v>
      </c>
      <c r="CD105" s="14">
        <v>0</v>
      </c>
      <c r="CE105" s="14">
        <v>0</v>
      </c>
      <c r="CF105" s="14">
        <v>0</v>
      </c>
      <c r="CG105" s="14">
        <v>0</v>
      </c>
      <c r="CH105" s="14">
        <v>0</v>
      </c>
      <c r="CI105" s="14">
        <v>0</v>
      </c>
      <c r="CJ105" s="14">
        <v>0</v>
      </c>
      <c r="CK105" s="14">
        <v>0</v>
      </c>
      <c r="CL105" s="14">
        <v>0</v>
      </c>
    </row>
    <row r="106" spans="1:90" x14ac:dyDescent="0.2">
      <c r="A106" s="20" t="s">
        <v>169</v>
      </c>
      <c r="B106" s="14">
        <v>0</v>
      </c>
      <c r="C106" s="14">
        <v>0</v>
      </c>
      <c r="D106" s="14">
        <v>0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4">
        <v>0</v>
      </c>
      <c r="AI106" s="14">
        <v>0</v>
      </c>
      <c r="AJ106" s="14">
        <v>0</v>
      </c>
      <c r="AK106" s="14">
        <v>0</v>
      </c>
      <c r="AL106" s="14">
        <v>0</v>
      </c>
      <c r="AM106" s="14">
        <v>0</v>
      </c>
      <c r="AN106" s="14">
        <v>0</v>
      </c>
      <c r="AO106" s="14">
        <v>0</v>
      </c>
      <c r="AP106" s="14">
        <v>0</v>
      </c>
      <c r="AQ106" s="14">
        <v>0</v>
      </c>
      <c r="AR106" s="14">
        <v>0</v>
      </c>
      <c r="AS106" s="14">
        <v>0</v>
      </c>
      <c r="AT106" s="14">
        <v>0</v>
      </c>
      <c r="AU106" s="14">
        <v>0</v>
      </c>
      <c r="AV106" s="14">
        <v>0</v>
      </c>
      <c r="AW106" s="14">
        <v>0</v>
      </c>
      <c r="AX106" s="14">
        <v>0</v>
      </c>
      <c r="AY106" s="14">
        <v>0</v>
      </c>
      <c r="AZ106" s="14">
        <v>0</v>
      </c>
      <c r="BA106" s="14">
        <v>0</v>
      </c>
      <c r="BB106" s="14">
        <v>0</v>
      </c>
      <c r="BC106" s="14">
        <v>0</v>
      </c>
      <c r="BD106" s="14">
        <v>0</v>
      </c>
      <c r="BE106" s="14">
        <v>0</v>
      </c>
      <c r="BF106" s="14">
        <v>0</v>
      </c>
      <c r="BG106" s="14">
        <v>0</v>
      </c>
      <c r="BH106" s="14">
        <v>0</v>
      </c>
      <c r="BI106" s="14">
        <v>0</v>
      </c>
      <c r="BJ106" s="14">
        <v>0</v>
      </c>
      <c r="BK106" s="14">
        <v>0</v>
      </c>
      <c r="BL106" s="14">
        <v>0</v>
      </c>
      <c r="BM106" s="14">
        <v>0</v>
      </c>
      <c r="BN106" s="14">
        <v>0</v>
      </c>
      <c r="BO106" s="14">
        <v>0</v>
      </c>
      <c r="BP106" s="14">
        <v>0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0</v>
      </c>
      <c r="BY106" s="14">
        <v>0</v>
      </c>
      <c r="BZ106" s="14">
        <v>0</v>
      </c>
      <c r="CA106" s="14">
        <v>0</v>
      </c>
      <c r="CB106" s="14">
        <v>0</v>
      </c>
      <c r="CC106" s="14">
        <v>0</v>
      </c>
      <c r="CD106" s="14">
        <v>0</v>
      </c>
      <c r="CE106" s="14">
        <v>0</v>
      </c>
      <c r="CF106" s="14">
        <v>0</v>
      </c>
      <c r="CG106" s="14">
        <v>0</v>
      </c>
      <c r="CH106" s="14">
        <v>0</v>
      </c>
      <c r="CI106" s="14">
        <v>0</v>
      </c>
      <c r="CJ106" s="14">
        <v>0</v>
      </c>
      <c r="CK106" s="14">
        <v>0</v>
      </c>
      <c r="CL106" s="14">
        <v>202072</v>
      </c>
    </row>
    <row r="107" spans="1:90" x14ac:dyDescent="0.2">
      <c r="A107" s="10" t="s">
        <v>170</v>
      </c>
      <c r="B107" s="14">
        <v>0</v>
      </c>
      <c r="C107" s="14">
        <v>0</v>
      </c>
      <c r="D107" s="14">
        <v>0</v>
      </c>
      <c r="E107" s="14">
        <v>0</v>
      </c>
      <c r="F107" s="14">
        <v>0</v>
      </c>
      <c r="G107" s="14">
        <v>0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  <c r="AD107" s="14">
        <v>0</v>
      </c>
      <c r="AE107" s="14">
        <v>0</v>
      </c>
      <c r="AF107" s="14">
        <v>0</v>
      </c>
      <c r="AG107" s="14">
        <v>0</v>
      </c>
      <c r="AH107" s="14">
        <v>0</v>
      </c>
      <c r="AI107" s="14">
        <v>0</v>
      </c>
      <c r="AJ107" s="14">
        <v>0</v>
      </c>
      <c r="AK107" s="14">
        <v>0</v>
      </c>
      <c r="AL107" s="14">
        <v>0</v>
      </c>
      <c r="AM107" s="14">
        <v>0</v>
      </c>
      <c r="AN107" s="14">
        <v>0</v>
      </c>
      <c r="AO107" s="14">
        <v>0</v>
      </c>
      <c r="AP107" s="14">
        <v>0</v>
      </c>
      <c r="AQ107" s="14">
        <v>0</v>
      </c>
      <c r="AR107" s="14">
        <v>0</v>
      </c>
      <c r="AS107" s="14">
        <v>0</v>
      </c>
      <c r="AT107" s="14">
        <v>0</v>
      </c>
      <c r="AU107" s="14">
        <v>0</v>
      </c>
      <c r="AV107" s="14">
        <v>0</v>
      </c>
      <c r="AW107" s="14">
        <v>0</v>
      </c>
      <c r="AX107" s="14">
        <v>0</v>
      </c>
      <c r="AY107" s="14">
        <v>0</v>
      </c>
      <c r="AZ107" s="14">
        <v>0</v>
      </c>
      <c r="BA107" s="14">
        <v>0</v>
      </c>
      <c r="BB107" s="14">
        <v>0</v>
      </c>
      <c r="BC107" s="14">
        <v>0</v>
      </c>
      <c r="BD107" s="14">
        <v>0</v>
      </c>
      <c r="BE107" s="14">
        <v>0</v>
      </c>
      <c r="BF107" s="14">
        <v>0</v>
      </c>
      <c r="BG107" s="14">
        <v>0</v>
      </c>
      <c r="BH107" s="14">
        <v>0</v>
      </c>
      <c r="BI107" s="14">
        <v>0</v>
      </c>
      <c r="BJ107" s="14">
        <v>0</v>
      </c>
      <c r="BK107" s="14">
        <v>0</v>
      </c>
      <c r="BL107" s="14">
        <v>0</v>
      </c>
      <c r="BM107" s="14">
        <v>0</v>
      </c>
      <c r="BN107" s="14">
        <v>0</v>
      </c>
      <c r="BO107" s="14">
        <v>0</v>
      </c>
      <c r="BP107" s="14">
        <v>0</v>
      </c>
      <c r="BQ107" s="14">
        <v>0</v>
      </c>
      <c r="BR107" s="14">
        <v>0</v>
      </c>
      <c r="BS107" s="14">
        <v>0</v>
      </c>
      <c r="BT107" s="14">
        <v>0</v>
      </c>
      <c r="BU107" s="14">
        <v>0</v>
      </c>
      <c r="BV107" s="14">
        <v>0</v>
      </c>
      <c r="BW107" s="14">
        <v>0</v>
      </c>
      <c r="BX107" s="14">
        <v>0</v>
      </c>
      <c r="BY107" s="14">
        <v>0</v>
      </c>
      <c r="BZ107" s="14">
        <v>0</v>
      </c>
      <c r="CA107" s="14">
        <v>0</v>
      </c>
      <c r="CB107" s="14">
        <v>0</v>
      </c>
      <c r="CC107" s="14">
        <v>0</v>
      </c>
      <c r="CD107" s="14">
        <v>0</v>
      </c>
      <c r="CE107" s="14">
        <v>0</v>
      </c>
      <c r="CF107" s="14">
        <v>12797</v>
      </c>
      <c r="CG107" s="14">
        <v>186677</v>
      </c>
      <c r="CH107" s="14">
        <v>117481</v>
      </c>
      <c r="CI107" s="14">
        <v>123841</v>
      </c>
      <c r="CJ107" s="14">
        <v>0</v>
      </c>
      <c r="CK107" s="14">
        <v>0</v>
      </c>
      <c r="CL107" s="14">
        <v>0</v>
      </c>
    </row>
    <row r="108" spans="1:90" x14ac:dyDescent="0.2">
      <c r="A108" s="10" t="s">
        <v>171</v>
      </c>
      <c r="B108" s="14">
        <v>0</v>
      </c>
      <c r="C108" s="14">
        <v>0</v>
      </c>
      <c r="D108" s="14">
        <v>0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  <c r="AG108" s="14">
        <v>0</v>
      </c>
      <c r="AH108" s="14">
        <v>0</v>
      </c>
      <c r="AI108" s="14">
        <v>0</v>
      </c>
      <c r="AJ108" s="14">
        <v>0</v>
      </c>
      <c r="AK108" s="14">
        <v>0</v>
      </c>
      <c r="AL108" s="14">
        <v>0</v>
      </c>
      <c r="AM108" s="14">
        <v>0</v>
      </c>
      <c r="AN108" s="14">
        <v>0</v>
      </c>
      <c r="AO108" s="14">
        <v>0</v>
      </c>
      <c r="AP108" s="14">
        <v>0</v>
      </c>
      <c r="AQ108" s="14">
        <v>0</v>
      </c>
      <c r="AR108" s="14">
        <v>0</v>
      </c>
      <c r="AS108" s="14">
        <v>0</v>
      </c>
      <c r="AT108" s="14">
        <v>0</v>
      </c>
      <c r="AU108" s="14">
        <v>0</v>
      </c>
      <c r="AV108" s="14">
        <v>0</v>
      </c>
      <c r="AW108" s="14">
        <v>0</v>
      </c>
      <c r="AX108" s="14">
        <v>0</v>
      </c>
      <c r="AY108" s="14">
        <v>0</v>
      </c>
      <c r="AZ108" s="14">
        <v>0</v>
      </c>
      <c r="BA108" s="14">
        <v>0</v>
      </c>
      <c r="BB108" s="14">
        <v>0</v>
      </c>
      <c r="BC108" s="14">
        <v>0</v>
      </c>
      <c r="BD108" s="14">
        <v>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2253</v>
      </c>
      <c r="BL108" s="14">
        <v>0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0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0</v>
      </c>
      <c r="CF108" s="14">
        <v>0</v>
      </c>
      <c r="CG108" s="14">
        <v>0</v>
      </c>
      <c r="CH108" s="14">
        <v>0</v>
      </c>
      <c r="CI108" s="14">
        <v>0</v>
      </c>
      <c r="CJ108" s="14">
        <v>0</v>
      </c>
      <c r="CK108" s="14">
        <v>0</v>
      </c>
      <c r="CL108" s="14">
        <v>0</v>
      </c>
    </row>
    <row r="109" spans="1:90" x14ac:dyDescent="0.2">
      <c r="A109" s="10" t="s">
        <v>172</v>
      </c>
      <c r="B109" s="14">
        <v>0</v>
      </c>
      <c r="C109" s="14">
        <v>0</v>
      </c>
      <c r="D109" s="14">
        <v>0</v>
      </c>
      <c r="E109" s="14">
        <v>0</v>
      </c>
      <c r="F109" s="14">
        <v>9974</v>
      </c>
      <c r="G109" s="14">
        <v>0</v>
      </c>
      <c r="H109" s="14">
        <v>0</v>
      </c>
      <c r="I109" s="14">
        <v>0</v>
      </c>
      <c r="J109" s="14">
        <v>4528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8796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  <c r="AC109" s="14">
        <v>0</v>
      </c>
      <c r="AD109" s="14">
        <v>0</v>
      </c>
      <c r="AE109" s="14">
        <v>0</v>
      </c>
      <c r="AF109" s="14">
        <v>0</v>
      </c>
      <c r="AG109" s="14">
        <v>0</v>
      </c>
      <c r="AH109" s="14">
        <v>0</v>
      </c>
      <c r="AI109" s="14">
        <v>0</v>
      </c>
      <c r="AJ109" s="14">
        <v>0</v>
      </c>
      <c r="AK109" s="14">
        <v>0</v>
      </c>
      <c r="AL109" s="14">
        <v>0</v>
      </c>
      <c r="AM109" s="14">
        <v>0</v>
      </c>
      <c r="AN109" s="14">
        <v>0</v>
      </c>
      <c r="AO109" s="14">
        <v>0</v>
      </c>
      <c r="AP109" s="14">
        <v>0</v>
      </c>
      <c r="AQ109" s="14">
        <v>0</v>
      </c>
      <c r="AR109" s="14">
        <v>0</v>
      </c>
      <c r="AS109" s="14">
        <v>0</v>
      </c>
      <c r="AT109" s="14">
        <v>0</v>
      </c>
      <c r="AU109" s="14">
        <v>0</v>
      </c>
      <c r="AV109" s="14">
        <v>0</v>
      </c>
      <c r="AW109" s="14">
        <v>0</v>
      </c>
      <c r="AX109" s="14">
        <v>0</v>
      </c>
      <c r="AY109" s="14">
        <v>0</v>
      </c>
      <c r="AZ109" s="14">
        <v>0</v>
      </c>
      <c r="BA109" s="14">
        <v>0</v>
      </c>
      <c r="BB109" s="14">
        <v>0</v>
      </c>
      <c r="BC109" s="14">
        <v>0</v>
      </c>
      <c r="BD109" s="14">
        <v>0</v>
      </c>
      <c r="BE109" s="14">
        <v>0</v>
      </c>
      <c r="BF109" s="14">
        <v>0</v>
      </c>
      <c r="BG109" s="14">
        <v>0</v>
      </c>
      <c r="BH109" s="14">
        <v>0</v>
      </c>
      <c r="BI109" s="14">
        <v>0</v>
      </c>
      <c r="BJ109" s="14">
        <v>0</v>
      </c>
      <c r="BK109" s="14">
        <v>0</v>
      </c>
      <c r="BL109" s="14">
        <v>0</v>
      </c>
      <c r="BM109" s="14">
        <v>0</v>
      </c>
      <c r="BN109" s="14">
        <v>0</v>
      </c>
      <c r="BO109" s="14">
        <v>0</v>
      </c>
      <c r="BP109" s="14">
        <v>0</v>
      </c>
      <c r="BQ109" s="14">
        <v>0</v>
      </c>
      <c r="BR109" s="14">
        <v>0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4">
        <v>0</v>
      </c>
      <c r="CB109" s="14">
        <v>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0</v>
      </c>
      <c r="CI109" s="14">
        <v>0</v>
      </c>
      <c r="CJ109" s="14">
        <v>0</v>
      </c>
      <c r="CK109" s="14">
        <v>0</v>
      </c>
      <c r="CL109" s="14">
        <v>0</v>
      </c>
    </row>
    <row r="110" spans="1:90" x14ac:dyDescent="0.2">
      <c r="A110" s="17" t="s">
        <v>173</v>
      </c>
      <c r="B110" s="14">
        <v>0</v>
      </c>
      <c r="C110" s="14">
        <v>0</v>
      </c>
      <c r="D110" s="14">
        <v>0</v>
      </c>
      <c r="E110" s="14">
        <v>0</v>
      </c>
      <c r="F110" s="14">
        <v>0</v>
      </c>
      <c r="G110" s="14">
        <v>0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9854.375</v>
      </c>
      <c r="W110" s="14">
        <v>1676.25</v>
      </c>
      <c r="X110" s="14">
        <v>0</v>
      </c>
      <c r="Y110" s="14">
        <v>0</v>
      </c>
      <c r="Z110" s="14">
        <v>0</v>
      </c>
      <c r="AA110" s="14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4">
        <v>0</v>
      </c>
      <c r="AI110" s="14">
        <v>0</v>
      </c>
      <c r="AJ110" s="14">
        <v>0</v>
      </c>
      <c r="AK110" s="14">
        <v>0</v>
      </c>
      <c r="AL110" s="14">
        <v>0</v>
      </c>
      <c r="AM110" s="14">
        <v>0</v>
      </c>
      <c r="AN110" s="14">
        <v>0</v>
      </c>
      <c r="AO110" s="14">
        <v>0</v>
      </c>
      <c r="AP110" s="14">
        <v>0</v>
      </c>
      <c r="AQ110" s="14">
        <v>0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0</v>
      </c>
      <c r="AX110" s="14">
        <v>0</v>
      </c>
      <c r="AY110" s="14">
        <v>0</v>
      </c>
      <c r="AZ110" s="14">
        <v>0</v>
      </c>
      <c r="BA110" s="14">
        <v>0</v>
      </c>
      <c r="BB110" s="14">
        <v>0</v>
      </c>
      <c r="BC110" s="14">
        <v>0</v>
      </c>
      <c r="BD110" s="14">
        <v>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4">
        <v>0</v>
      </c>
      <c r="BM110" s="14">
        <v>0</v>
      </c>
      <c r="BN110" s="14">
        <v>0</v>
      </c>
      <c r="BO110" s="14">
        <v>0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0</v>
      </c>
      <c r="CL110" s="14">
        <v>0</v>
      </c>
    </row>
    <row r="111" spans="1:90" x14ac:dyDescent="0.2">
      <c r="A111" s="21" t="s">
        <v>174</v>
      </c>
      <c r="B111" s="21">
        <v>0</v>
      </c>
      <c r="C111" s="21">
        <v>0</v>
      </c>
      <c r="D111" s="21">
        <v>0</v>
      </c>
      <c r="E111" s="21">
        <v>0</v>
      </c>
      <c r="F111" s="21">
        <v>0</v>
      </c>
      <c r="G111" s="21">
        <v>0</v>
      </c>
      <c r="H111" s="21">
        <v>1350993.1</v>
      </c>
      <c r="I111" s="21">
        <v>156545</v>
      </c>
      <c r="J111" s="21">
        <v>0</v>
      </c>
      <c r="K111" s="21">
        <v>24799</v>
      </c>
      <c r="L111" s="21">
        <v>12358</v>
      </c>
      <c r="M111" s="21">
        <v>18525</v>
      </c>
      <c r="N111" s="21">
        <v>13468</v>
      </c>
      <c r="O111" s="21">
        <v>13056</v>
      </c>
      <c r="P111" s="21">
        <v>19587</v>
      </c>
      <c r="Q111" s="21">
        <v>19997</v>
      </c>
      <c r="R111" s="21">
        <v>15611</v>
      </c>
      <c r="S111" s="21">
        <v>275</v>
      </c>
      <c r="T111" s="21">
        <v>19886</v>
      </c>
      <c r="U111" s="21">
        <v>58253</v>
      </c>
      <c r="V111" s="21">
        <v>251707</v>
      </c>
      <c r="W111" s="21">
        <v>28372</v>
      </c>
      <c r="X111" s="21">
        <v>23800</v>
      </c>
      <c r="Y111" s="21">
        <v>20196</v>
      </c>
      <c r="Z111" s="21">
        <v>11861</v>
      </c>
      <c r="AA111" s="21">
        <v>6038</v>
      </c>
      <c r="AB111" s="21">
        <v>7134</v>
      </c>
      <c r="AC111" s="21">
        <v>13117</v>
      </c>
      <c r="AD111" s="21">
        <v>10402.321541989571</v>
      </c>
      <c r="AE111" s="21">
        <v>15346.065940077882</v>
      </c>
      <c r="AF111" s="21">
        <v>85343.532833097852</v>
      </c>
      <c r="AG111" s="21">
        <v>68253.405418794602</v>
      </c>
      <c r="AH111" s="21">
        <v>0</v>
      </c>
      <c r="AI111" s="21">
        <v>0</v>
      </c>
      <c r="AJ111" s="21">
        <v>0</v>
      </c>
      <c r="AK111" s="21">
        <v>45681.287781877792</v>
      </c>
      <c r="AL111" s="21">
        <v>24884.052053199091</v>
      </c>
      <c r="AM111" s="21">
        <v>31393.664516557357</v>
      </c>
      <c r="AN111" s="21">
        <v>37903.276979915681</v>
      </c>
      <c r="AO111" s="21">
        <v>40202.332258082693</v>
      </c>
      <c r="AP111" s="21">
        <v>30090.73164716945</v>
      </c>
      <c r="AQ111" s="21">
        <v>64835.946571729844</v>
      </c>
      <c r="AR111" s="21">
        <v>66502.220115556614</v>
      </c>
      <c r="AS111" s="21">
        <v>55663.664360636147</v>
      </c>
      <c r="AT111" s="21">
        <v>74849.579408617225</v>
      </c>
      <c r="AU111" s="21">
        <v>0</v>
      </c>
      <c r="AV111" s="21">
        <v>7835.3668331084773</v>
      </c>
      <c r="AW111" s="21">
        <v>15902.130560774123</v>
      </c>
      <c r="AX111" s="21">
        <v>8322.125</v>
      </c>
      <c r="AY111" s="21">
        <v>13413.25</v>
      </c>
      <c r="AZ111" s="21">
        <v>32204.018075732049</v>
      </c>
      <c r="BA111" s="21">
        <v>22585.28087508888</v>
      </c>
      <c r="BB111" s="21">
        <v>25726.317224053666</v>
      </c>
      <c r="BC111" s="21">
        <v>24409.962415693793</v>
      </c>
      <c r="BD111" s="21">
        <v>44415.459169233218</v>
      </c>
      <c r="BE111" s="21">
        <v>45397.147827691399</v>
      </c>
      <c r="BF111" s="21">
        <v>39382.107383033726</v>
      </c>
      <c r="BG111" s="21">
        <v>4785</v>
      </c>
      <c r="BH111" s="21">
        <v>48950.314062125981</v>
      </c>
      <c r="BI111" s="21">
        <v>31282.970744053833</v>
      </c>
      <c r="BJ111" s="21">
        <v>177</v>
      </c>
      <c r="BK111" s="21">
        <v>4071</v>
      </c>
      <c r="BL111" s="21">
        <v>68082.55102655571</v>
      </c>
      <c r="BM111" s="21">
        <v>55279.790973355062</v>
      </c>
      <c r="BN111" s="21">
        <v>53663</v>
      </c>
      <c r="BO111" s="21">
        <v>117768</v>
      </c>
      <c r="BP111" s="21">
        <v>173463.03939313442</v>
      </c>
      <c r="BQ111" s="21">
        <v>448215.93768629432</v>
      </c>
      <c r="BR111" s="21">
        <v>108550</v>
      </c>
      <c r="BS111" s="21">
        <v>370532.53</v>
      </c>
      <c r="BT111" s="21">
        <v>0</v>
      </c>
      <c r="BU111" s="21">
        <v>0</v>
      </c>
      <c r="BV111" s="21">
        <v>203138.46066807583</v>
      </c>
      <c r="BW111" s="21">
        <v>668970.46163300984</v>
      </c>
      <c r="BX111" s="21">
        <v>330443</v>
      </c>
      <c r="BY111" s="21">
        <v>436469.38050718233</v>
      </c>
      <c r="BZ111" s="21">
        <v>217905.47535208287</v>
      </c>
      <c r="CA111" s="21">
        <v>580260.04230210744</v>
      </c>
      <c r="CB111" s="21">
        <v>831978.46963803284</v>
      </c>
      <c r="CC111" s="21">
        <v>705569.30354814418</v>
      </c>
      <c r="CD111" s="21">
        <v>0</v>
      </c>
      <c r="CE111" s="21">
        <v>0</v>
      </c>
      <c r="CF111" s="21">
        <v>0</v>
      </c>
      <c r="CG111" s="21">
        <v>0</v>
      </c>
      <c r="CH111" s="21">
        <v>0</v>
      </c>
      <c r="CI111" s="21">
        <v>0</v>
      </c>
      <c r="CJ111" s="21">
        <v>25410</v>
      </c>
      <c r="CK111" s="21">
        <v>179429</v>
      </c>
      <c r="CL111" s="21">
        <v>0</v>
      </c>
    </row>
    <row r="112" spans="1:90" x14ac:dyDescent="0.2">
      <c r="A112" s="17" t="s">
        <v>175</v>
      </c>
      <c r="B112" s="14">
        <v>0</v>
      </c>
      <c r="C112" s="14">
        <v>0</v>
      </c>
      <c r="D112" s="14">
        <v>0</v>
      </c>
      <c r="E112" s="14">
        <v>0</v>
      </c>
      <c r="F112" s="14">
        <v>0</v>
      </c>
      <c r="G112" s="14">
        <v>0</v>
      </c>
      <c r="H112" s="14">
        <v>0</v>
      </c>
      <c r="I112" s="14">
        <v>156545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  <c r="AC112" s="14">
        <v>0</v>
      </c>
      <c r="AD112" s="14">
        <v>10402.321541989571</v>
      </c>
      <c r="AE112" s="14">
        <v>15346.065940077882</v>
      </c>
      <c r="AF112" s="14">
        <v>85343.532833097852</v>
      </c>
      <c r="AG112" s="14">
        <v>68253.405418794602</v>
      </c>
      <c r="AH112" s="14">
        <v>0</v>
      </c>
      <c r="AI112" s="14">
        <v>0</v>
      </c>
      <c r="AJ112" s="14">
        <v>0</v>
      </c>
      <c r="AK112" s="14">
        <v>45681.287781877792</v>
      </c>
      <c r="AL112" s="14">
        <v>24884.052053199091</v>
      </c>
      <c r="AM112" s="14">
        <v>31393.664516557357</v>
      </c>
      <c r="AN112" s="14">
        <v>37903.276979915681</v>
      </c>
      <c r="AO112" s="14">
        <v>40202.332258082693</v>
      </c>
      <c r="AP112" s="14">
        <v>30090.73164716945</v>
      </c>
      <c r="AQ112" s="14">
        <v>64835.946571729844</v>
      </c>
      <c r="AR112" s="14">
        <v>66502.220115556614</v>
      </c>
      <c r="AS112" s="14">
        <v>55663.664360636147</v>
      </c>
      <c r="AT112" s="14">
        <v>74849.579408617225</v>
      </c>
      <c r="AU112" s="14">
        <v>0</v>
      </c>
      <c r="AV112" s="14">
        <v>7835.3668331084773</v>
      </c>
      <c r="AW112" s="14">
        <v>15902.130560774123</v>
      </c>
      <c r="AX112" s="14">
        <v>8322.125</v>
      </c>
      <c r="AY112" s="14">
        <v>13413.25</v>
      </c>
      <c r="AZ112" s="14">
        <v>32204.018075732049</v>
      </c>
      <c r="BA112" s="14">
        <v>22585.28087508888</v>
      </c>
      <c r="BB112" s="14">
        <v>25726.317224053666</v>
      </c>
      <c r="BC112" s="14">
        <v>24409.962415693793</v>
      </c>
      <c r="BD112" s="14">
        <v>44415.459169233218</v>
      </c>
      <c r="BE112" s="14">
        <v>45397.147827691399</v>
      </c>
      <c r="BF112" s="14">
        <v>39382.107383033726</v>
      </c>
      <c r="BG112" s="14">
        <v>4785</v>
      </c>
      <c r="BH112" s="14">
        <v>48950.314062125981</v>
      </c>
      <c r="BI112" s="14">
        <v>31282.970744053833</v>
      </c>
      <c r="BJ112" s="14">
        <v>177</v>
      </c>
      <c r="BK112" s="14">
        <v>4071</v>
      </c>
      <c r="BL112" s="14">
        <v>68082.55102655571</v>
      </c>
      <c r="BM112" s="14">
        <v>55279.790973355062</v>
      </c>
      <c r="BN112" s="14">
        <v>53663</v>
      </c>
      <c r="BO112" s="14">
        <v>117768</v>
      </c>
      <c r="BP112" s="14">
        <v>173463.03939313442</v>
      </c>
      <c r="BQ112" s="14">
        <v>448215.93768629432</v>
      </c>
      <c r="BR112" s="14">
        <v>108550</v>
      </c>
      <c r="BS112" s="14">
        <v>370532.53</v>
      </c>
      <c r="BT112" s="14">
        <v>0</v>
      </c>
      <c r="BU112" s="14">
        <v>0</v>
      </c>
      <c r="BV112" s="14">
        <v>203138.46066807583</v>
      </c>
      <c r="BW112" s="14">
        <v>668970.46163300984</v>
      </c>
      <c r="BX112" s="14">
        <v>330443</v>
      </c>
      <c r="BY112" s="14">
        <v>436469.38050718233</v>
      </c>
      <c r="BZ112" s="14">
        <v>217905.47535208287</v>
      </c>
      <c r="CA112" s="14">
        <v>580260.04230210744</v>
      </c>
      <c r="CB112" s="14">
        <v>831978.46963803284</v>
      </c>
      <c r="CC112" s="14">
        <v>705569.30354814418</v>
      </c>
      <c r="CD112" s="14">
        <v>0</v>
      </c>
      <c r="CE112" s="14">
        <v>0</v>
      </c>
      <c r="CF112" s="14">
        <v>0</v>
      </c>
      <c r="CG112" s="14">
        <v>0</v>
      </c>
      <c r="CH112" s="14">
        <v>0</v>
      </c>
      <c r="CI112" s="14">
        <v>0</v>
      </c>
      <c r="CJ112" s="14">
        <v>25410</v>
      </c>
      <c r="CK112" s="14">
        <v>179429</v>
      </c>
      <c r="CL112" s="14">
        <v>0</v>
      </c>
    </row>
    <row r="113" spans="1:90" x14ac:dyDescent="0.2">
      <c r="A113" s="10" t="s">
        <v>176</v>
      </c>
      <c r="B113" s="14">
        <v>0</v>
      </c>
      <c r="C113" s="14">
        <v>0</v>
      </c>
      <c r="D113" s="14">
        <v>0</v>
      </c>
      <c r="E113" s="14">
        <v>0</v>
      </c>
      <c r="F113" s="14">
        <v>0</v>
      </c>
      <c r="G113" s="14">
        <v>0</v>
      </c>
      <c r="H113" s="14">
        <v>41658.5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0</v>
      </c>
      <c r="AH113" s="14">
        <v>0</v>
      </c>
      <c r="AI113" s="14">
        <v>0</v>
      </c>
      <c r="AJ113" s="14">
        <v>0</v>
      </c>
      <c r="AK113" s="14">
        <v>0</v>
      </c>
      <c r="AL113" s="14">
        <v>0</v>
      </c>
      <c r="AM113" s="14">
        <v>0</v>
      </c>
      <c r="AN113" s="14">
        <v>0</v>
      </c>
      <c r="AO113" s="14">
        <v>0</v>
      </c>
      <c r="AP113" s="14">
        <v>0</v>
      </c>
      <c r="AQ113" s="14">
        <v>0</v>
      </c>
      <c r="AR113" s="14">
        <v>0</v>
      </c>
      <c r="AS113" s="14">
        <v>0</v>
      </c>
      <c r="AT113" s="14">
        <v>0</v>
      </c>
      <c r="AU113" s="14">
        <v>0</v>
      </c>
      <c r="AV113" s="14">
        <v>0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4">
        <v>0</v>
      </c>
      <c r="BF113" s="14">
        <v>0</v>
      </c>
      <c r="BG113" s="14">
        <v>0</v>
      </c>
      <c r="BH113" s="14">
        <v>0</v>
      </c>
      <c r="BI113" s="14">
        <v>0</v>
      </c>
      <c r="BJ113" s="14">
        <v>0</v>
      </c>
      <c r="BK113" s="14">
        <v>0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4">
        <v>0</v>
      </c>
      <c r="CA113" s="14">
        <v>0</v>
      </c>
      <c r="CB113" s="14">
        <v>0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0</v>
      </c>
      <c r="CL113" s="14">
        <v>0</v>
      </c>
    </row>
    <row r="114" spans="1:90" x14ac:dyDescent="0.2">
      <c r="A114" s="17" t="s">
        <v>177</v>
      </c>
      <c r="B114" s="14">
        <v>0</v>
      </c>
      <c r="C114" s="14">
        <v>0</v>
      </c>
      <c r="D114" s="14">
        <v>0</v>
      </c>
      <c r="E114" s="14">
        <v>0</v>
      </c>
      <c r="F114" s="14">
        <v>0</v>
      </c>
      <c r="G114" s="14">
        <v>0</v>
      </c>
      <c r="H114" s="14">
        <v>0</v>
      </c>
      <c r="I114" s="14">
        <v>0</v>
      </c>
      <c r="J114" s="14">
        <v>0</v>
      </c>
      <c r="K114" s="14">
        <v>24799</v>
      </c>
      <c r="L114" s="14">
        <v>12358</v>
      </c>
      <c r="M114" s="14">
        <v>18525</v>
      </c>
      <c r="N114" s="14">
        <v>13468</v>
      </c>
      <c r="O114" s="14">
        <v>13056</v>
      </c>
      <c r="P114" s="14">
        <v>19587</v>
      </c>
      <c r="Q114" s="14">
        <v>19997</v>
      </c>
      <c r="R114" s="14">
        <v>15611</v>
      </c>
      <c r="S114" s="14">
        <v>275</v>
      </c>
      <c r="T114" s="14">
        <v>19886</v>
      </c>
      <c r="U114" s="14">
        <v>58253</v>
      </c>
      <c r="V114" s="14">
        <v>251707</v>
      </c>
      <c r="W114" s="14">
        <v>28372</v>
      </c>
      <c r="X114" s="14">
        <v>23800</v>
      </c>
      <c r="Y114" s="14">
        <v>20196</v>
      </c>
      <c r="Z114" s="14">
        <v>11861</v>
      </c>
      <c r="AA114" s="14">
        <v>6038</v>
      </c>
      <c r="AB114" s="14">
        <v>7134</v>
      </c>
      <c r="AC114" s="14">
        <v>13117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4">
        <v>0</v>
      </c>
      <c r="AK114" s="14">
        <v>0</v>
      </c>
      <c r="AL114" s="14">
        <v>0</v>
      </c>
      <c r="AM114" s="14">
        <v>0</v>
      </c>
      <c r="AN114" s="14">
        <v>0</v>
      </c>
      <c r="AO114" s="14">
        <v>0</v>
      </c>
      <c r="AP114" s="14">
        <v>0</v>
      </c>
      <c r="AQ114" s="14">
        <v>0</v>
      </c>
      <c r="AR114" s="14">
        <v>0</v>
      </c>
      <c r="AS114" s="14">
        <v>0</v>
      </c>
      <c r="AT114" s="14">
        <v>0</v>
      </c>
      <c r="AU114" s="14">
        <v>0</v>
      </c>
      <c r="AV114" s="14">
        <v>0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4">
        <v>0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4">
        <v>0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</row>
    <row r="115" spans="1:90" x14ac:dyDescent="0.2">
      <c r="A115" s="10" t="s">
        <v>178</v>
      </c>
      <c r="B115" s="14">
        <v>0</v>
      </c>
      <c r="C115" s="14">
        <v>0</v>
      </c>
      <c r="D115" s="14">
        <v>0</v>
      </c>
      <c r="E115" s="14">
        <v>0</v>
      </c>
      <c r="F115" s="14">
        <v>0</v>
      </c>
      <c r="G115" s="14">
        <v>0</v>
      </c>
      <c r="H115" s="14">
        <v>1208146.3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  <c r="AG115" s="14">
        <v>0</v>
      </c>
      <c r="AH115" s="14">
        <v>0</v>
      </c>
      <c r="AI115" s="14">
        <v>0</v>
      </c>
      <c r="AJ115" s="14">
        <v>0</v>
      </c>
      <c r="AK115" s="14">
        <v>0</v>
      </c>
      <c r="AL115" s="14">
        <v>0</v>
      </c>
      <c r="AM115" s="14">
        <v>0</v>
      </c>
      <c r="AN115" s="14">
        <v>0</v>
      </c>
      <c r="AO115" s="14">
        <v>0</v>
      </c>
      <c r="AP115" s="14">
        <v>0</v>
      </c>
      <c r="AQ115" s="14">
        <v>0</v>
      </c>
      <c r="AR115" s="14">
        <v>0</v>
      </c>
      <c r="AS115" s="14">
        <v>0</v>
      </c>
      <c r="AT115" s="14">
        <v>0</v>
      </c>
      <c r="AU115" s="14">
        <v>0</v>
      </c>
      <c r="AV115" s="14">
        <v>0</v>
      </c>
      <c r="AW115" s="14">
        <v>0</v>
      </c>
      <c r="AX115" s="14">
        <v>0</v>
      </c>
      <c r="AY115" s="14">
        <v>0</v>
      </c>
      <c r="AZ115" s="14">
        <v>0</v>
      </c>
      <c r="BA115" s="14">
        <v>0</v>
      </c>
      <c r="BB115" s="14">
        <v>0</v>
      </c>
      <c r="BC115" s="14">
        <v>0</v>
      </c>
      <c r="BD115" s="14">
        <v>0</v>
      </c>
      <c r="BE115" s="14">
        <v>0</v>
      </c>
      <c r="BF115" s="14">
        <v>0</v>
      </c>
      <c r="BG115" s="14">
        <v>0</v>
      </c>
      <c r="BH115" s="14">
        <v>0</v>
      </c>
      <c r="BI115" s="14">
        <v>0</v>
      </c>
      <c r="BJ115" s="14">
        <v>0</v>
      </c>
      <c r="BK115" s="14">
        <v>0</v>
      </c>
      <c r="BL115" s="14">
        <v>0</v>
      </c>
      <c r="BM115" s="14">
        <v>0</v>
      </c>
      <c r="BN115" s="14">
        <v>0</v>
      </c>
      <c r="BO115" s="14">
        <v>0</v>
      </c>
      <c r="BP115" s="14">
        <v>0</v>
      </c>
      <c r="BQ115" s="14">
        <v>0</v>
      </c>
      <c r="BR115" s="14">
        <v>0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0</v>
      </c>
      <c r="BY115" s="14">
        <v>0</v>
      </c>
      <c r="BZ115" s="14">
        <v>0</v>
      </c>
      <c r="CA115" s="14">
        <v>0</v>
      </c>
      <c r="CB115" s="14">
        <v>0</v>
      </c>
      <c r="CC115" s="14">
        <v>0</v>
      </c>
      <c r="CD115" s="14">
        <v>0</v>
      </c>
      <c r="CE115" s="14">
        <v>0</v>
      </c>
      <c r="CF115" s="14">
        <v>0</v>
      </c>
      <c r="CG115" s="14">
        <v>0</v>
      </c>
      <c r="CH115" s="14">
        <v>0</v>
      </c>
      <c r="CI115" s="14">
        <v>0</v>
      </c>
      <c r="CJ115" s="14">
        <v>0</v>
      </c>
      <c r="CK115" s="14">
        <v>0</v>
      </c>
      <c r="CL115" s="14">
        <v>0</v>
      </c>
    </row>
    <row r="116" spans="1:90" x14ac:dyDescent="0.2">
      <c r="A116" s="10" t="s">
        <v>179</v>
      </c>
      <c r="B116" s="14">
        <v>0</v>
      </c>
      <c r="C116" s="14">
        <v>0</v>
      </c>
      <c r="D116" s="14">
        <v>0</v>
      </c>
      <c r="E116" s="14">
        <v>0</v>
      </c>
      <c r="F116" s="14">
        <v>0</v>
      </c>
      <c r="G116" s="14">
        <v>0</v>
      </c>
      <c r="H116" s="14">
        <v>101188.3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  <c r="AB116" s="14">
        <v>0</v>
      </c>
      <c r="AC116" s="14">
        <v>0</v>
      </c>
      <c r="AD116" s="14">
        <v>0</v>
      </c>
      <c r="AE116" s="14">
        <v>0</v>
      </c>
      <c r="AF116" s="14">
        <v>0</v>
      </c>
      <c r="AG116" s="14">
        <v>0</v>
      </c>
      <c r="AH116" s="14">
        <v>0</v>
      </c>
      <c r="AI116" s="14">
        <v>0</v>
      </c>
      <c r="AJ116" s="14">
        <v>0</v>
      </c>
      <c r="AK116" s="14">
        <v>0</v>
      </c>
      <c r="AL116" s="14">
        <v>0</v>
      </c>
      <c r="AM116" s="14">
        <v>0</v>
      </c>
      <c r="AN116" s="14">
        <v>0</v>
      </c>
      <c r="AO116" s="14">
        <v>0</v>
      </c>
      <c r="AP116" s="14">
        <v>0</v>
      </c>
      <c r="AQ116" s="14">
        <v>0</v>
      </c>
      <c r="AR116" s="14">
        <v>0</v>
      </c>
      <c r="AS116" s="14">
        <v>0</v>
      </c>
      <c r="AT116" s="14">
        <v>0</v>
      </c>
      <c r="AU116" s="14">
        <v>0</v>
      </c>
      <c r="AV116" s="14">
        <v>0</v>
      </c>
      <c r="AW116" s="14">
        <v>0</v>
      </c>
      <c r="AX116" s="14">
        <v>0</v>
      </c>
      <c r="AY116" s="14">
        <v>0</v>
      </c>
      <c r="AZ116" s="14">
        <v>0</v>
      </c>
      <c r="BA116" s="14">
        <v>0</v>
      </c>
      <c r="BB116" s="14">
        <v>0</v>
      </c>
      <c r="BC116" s="14">
        <v>0</v>
      </c>
      <c r="BD116" s="14">
        <v>0</v>
      </c>
      <c r="BE116" s="14">
        <v>0</v>
      </c>
      <c r="BF116" s="14">
        <v>0</v>
      </c>
      <c r="BG116" s="14">
        <v>0</v>
      </c>
      <c r="BH116" s="14">
        <v>0</v>
      </c>
      <c r="BI116" s="14">
        <v>0</v>
      </c>
      <c r="BJ116" s="14">
        <v>0</v>
      </c>
      <c r="BK116" s="14">
        <v>0</v>
      </c>
      <c r="BL116" s="14">
        <v>0</v>
      </c>
      <c r="BM116" s="14">
        <v>0</v>
      </c>
      <c r="BN116" s="14">
        <v>0</v>
      </c>
      <c r="BO116" s="14">
        <v>0</v>
      </c>
      <c r="BP116" s="14">
        <v>0</v>
      </c>
      <c r="BQ116" s="14">
        <v>0</v>
      </c>
      <c r="BR116" s="14">
        <v>0</v>
      </c>
      <c r="BS116" s="14">
        <v>0</v>
      </c>
      <c r="BT116" s="14">
        <v>0</v>
      </c>
      <c r="BU116" s="14">
        <v>0</v>
      </c>
      <c r="BV116" s="14">
        <v>0</v>
      </c>
      <c r="BW116" s="14">
        <v>0</v>
      </c>
      <c r="BX116" s="14">
        <v>0</v>
      </c>
      <c r="BY116" s="14">
        <v>0</v>
      </c>
      <c r="BZ116" s="14">
        <v>0</v>
      </c>
      <c r="CA116" s="14">
        <v>0</v>
      </c>
      <c r="CB116" s="14">
        <v>0</v>
      </c>
      <c r="CC116" s="14">
        <v>0</v>
      </c>
      <c r="CD116" s="14">
        <v>0</v>
      </c>
      <c r="CE116" s="14">
        <v>0</v>
      </c>
      <c r="CF116" s="14">
        <v>0</v>
      </c>
      <c r="CG116" s="14">
        <v>0</v>
      </c>
      <c r="CH116" s="14">
        <v>0</v>
      </c>
      <c r="CI116" s="14">
        <v>0</v>
      </c>
      <c r="CJ116" s="14">
        <v>0</v>
      </c>
      <c r="CK116" s="14">
        <v>0</v>
      </c>
      <c r="CL116" s="14">
        <v>0</v>
      </c>
    </row>
    <row r="117" spans="1:90" x14ac:dyDescent="0.2">
      <c r="A117" s="18" t="s">
        <v>180</v>
      </c>
      <c r="B117" s="17">
        <v>0</v>
      </c>
      <c r="C117" s="17">
        <v>0</v>
      </c>
      <c r="D117" s="17">
        <v>0</v>
      </c>
      <c r="E117" s="17">
        <v>0</v>
      </c>
      <c r="F117" s="17">
        <v>0</v>
      </c>
      <c r="G117" s="17">
        <v>0</v>
      </c>
      <c r="H117" s="17">
        <v>0</v>
      </c>
      <c r="I117" s="17">
        <v>0</v>
      </c>
      <c r="J117" s="17">
        <v>0</v>
      </c>
      <c r="K117" s="17">
        <v>0</v>
      </c>
      <c r="L117" s="17">
        <v>0</v>
      </c>
      <c r="M117" s="17">
        <v>0</v>
      </c>
      <c r="N117" s="17">
        <v>0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578</v>
      </c>
      <c r="V117" s="17">
        <v>640</v>
      </c>
      <c r="W117" s="17">
        <v>712</v>
      </c>
      <c r="X117" s="17">
        <v>0</v>
      </c>
      <c r="Y117" s="17">
        <v>0</v>
      </c>
      <c r="Z117" s="17">
        <v>2235</v>
      </c>
      <c r="AA117" s="17">
        <v>0</v>
      </c>
      <c r="AB117" s="17">
        <v>458</v>
      </c>
      <c r="AC117" s="17">
        <v>0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0</v>
      </c>
      <c r="BG117" s="17">
        <v>0</v>
      </c>
      <c r="BH117" s="17">
        <v>0</v>
      </c>
      <c r="BI117" s="17">
        <v>0</v>
      </c>
      <c r="BJ117" s="17">
        <v>0</v>
      </c>
      <c r="BK117" s="17">
        <v>0</v>
      </c>
      <c r="BL117" s="17">
        <v>0</v>
      </c>
      <c r="BM117" s="17">
        <v>0</v>
      </c>
      <c r="BN117" s="17">
        <v>0</v>
      </c>
      <c r="BO117" s="17">
        <v>0</v>
      </c>
      <c r="BP117" s="17">
        <v>0</v>
      </c>
      <c r="BQ117" s="17">
        <v>0</v>
      </c>
      <c r="BR117" s="17">
        <v>0</v>
      </c>
      <c r="BS117" s="17">
        <v>0</v>
      </c>
      <c r="BT117" s="17">
        <v>0</v>
      </c>
      <c r="BU117" s="17">
        <v>0</v>
      </c>
      <c r="BV117" s="17">
        <v>0</v>
      </c>
      <c r="BW117" s="17">
        <v>0</v>
      </c>
      <c r="BX117" s="17">
        <v>0</v>
      </c>
      <c r="BY117" s="17">
        <v>0</v>
      </c>
      <c r="BZ117" s="17">
        <v>0</v>
      </c>
      <c r="CA117" s="17">
        <v>0</v>
      </c>
      <c r="CB117" s="17">
        <v>0</v>
      </c>
      <c r="CC117" s="17">
        <v>0</v>
      </c>
      <c r="CD117" s="17">
        <v>0</v>
      </c>
      <c r="CE117" s="17">
        <v>0</v>
      </c>
      <c r="CF117" s="17">
        <v>0</v>
      </c>
      <c r="CG117" s="17">
        <v>0</v>
      </c>
      <c r="CH117" s="17">
        <v>0</v>
      </c>
      <c r="CI117" s="17">
        <v>0</v>
      </c>
      <c r="CJ117" s="17">
        <v>0</v>
      </c>
      <c r="CK117" s="17">
        <v>0</v>
      </c>
      <c r="CL117" s="17">
        <v>0</v>
      </c>
    </row>
    <row r="118" spans="1:90" x14ac:dyDescent="0.2">
      <c r="A118" s="10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</row>
    <row r="119" spans="1:90" x14ac:dyDescent="0.2">
      <c r="A119" s="23" t="s">
        <v>181</v>
      </c>
      <c r="B119" s="24">
        <v>1358553</v>
      </c>
      <c r="C119" s="24">
        <v>335674</v>
      </c>
      <c r="D119" s="24">
        <v>1174638</v>
      </c>
      <c r="E119" s="24">
        <v>93663.375</v>
      </c>
      <c r="F119" s="24">
        <v>1765031</v>
      </c>
      <c r="G119" s="24">
        <v>1123879</v>
      </c>
      <c r="H119" s="24">
        <v>1407897.4</v>
      </c>
      <c r="I119" s="24">
        <v>812223</v>
      </c>
      <c r="J119" s="24">
        <v>1721499</v>
      </c>
      <c r="K119" s="24">
        <v>1423165</v>
      </c>
      <c r="L119" s="24">
        <v>1233747</v>
      </c>
      <c r="M119" s="24">
        <v>1370477</v>
      </c>
      <c r="N119" s="24">
        <v>1405113</v>
      </c>
      <c r="O119" s="24">
        <v>1860963</v>
      </c>
      <c r="P119" s="24">
        <v>1081081</v>
      </c>
      <c r="Q119" s="24">
        <v>1130895</v>
      </c>
      <c r="R119" s="24">
        <v>1090123</v>
      </c>
      <c r="S119" s="24">
        <v>617458</v>
      </c>
      <c r="T119" s="24">
        <v>1027067</v>
      </c>
      <c r="U119" s="24">
        <v>1792620.625</v>
      </c>
      <c r="V119" s="24">
        <v>1696023</v>
      </c>
      <c r="W119" s="24">
        <v>2120103</v>
      </c>
      <c r="X119" s="24">
        <v>1394307</v>
      </c>
      <c r="Y119" s="24">
        <v>1522656</v>
      </c>
      <c r="Z119" s="24">
        <v>1592353.68</v>
      </c>
      <c r="AA119" s="24">
        <v>1627573.62</v>
      </c>
      <c r="AB119" s="24">
        <v>2036757.52</v>
      </c>
      <c r="AC119" s="24">
        <v>770887.38</v>
      </c>
      <c r="AD119" s="24">
        <v>796804.76</v>
      </c>
      <c r="AE119" s="24">
        <v>705251.15500000003</v>
      </c>
      <c r="AF119" s="24">
        <v>436060.52999999997</v>
      </c>
      <c r="AG119" s="24">
        <v>606025.15</v>
      </c>
      <c r="AH119" s="24">
        <v>611421.875</v>
      </c>
      <c r="AI119" s="24">
        <v>609410.625</v>
      </c>
      <c r="AJ119" s="24">
        <v>679293.25</v>
      </c>
      <c r="AK119" s="24">
        <v>668808</v>
      </c>
      <c r="AL119" s="24">
        <v>709214</v>
      </c>
      <c r="AM119" s="24">
        <v>0</v>
      </c>
      <c r="AN119" s="24">
        <v>723886</v>
      </c>
      <c r="AO119" s="24">
        <v>865366</v>
      </c>
      <c r="AP119" s="24">
        <v>719809</v>
      </c>
      <c r="AQ119" s="24">
        <v>701414</v>
      </c>
      <c r="AR119" s="24">
        <v>888812</v>
      </c>
      <c r="AS119" s="24">
        <v>2201916</v>
      </c>
      <c r="AT119" s="24">
        <v>1281405</v>
      </c>
      <c r="AU119" s="24">
        <v>1165972</v>
      </c>
      <c r="AV119" s="24">
        <v>1245224</v>
      </c>
      <c r="AW119" s="24">
        <v>1160734</v>
      </c>
      <c r="AX119" s="24">
        <v>845170</v>
      </c>
      <c r="AY119" s="24">
        <v>1821030</v>
      </c>
      <c r="AZ119" s="24">
        <v>1804802</v>
      </c>
      <c r="BA119" s="24">
        <v>1758588</v>
      </c>
      <c r="BB119" s="24">
        <v>1655686</v>
      </c>
      <c r="BC119" s="24">
        <v>1438615</v>
      </c>
      <c r="BD119" s="24">
        <v>1956838</v>
      </c>
      <c r="BE119" s="24">
        <v>1847266</v>
      </c>
      <c r="BF119" s="24">
        <v>1817723</v>
      </c>
      <c r="BG119" s="24">
        <v>1448517.375</v>
      </c>
      <c r="BH119" s="24">
        <v>1397500.5</v>
      </c>
      <c r="BI119" s="24">
        <v>0</v>
      </c>
      <c r="BJ119" s="24">
        <v>5671</v>
      </c>
      <c r="BK119" s="24">
        <v>1276780.25</v>
      </c>
      <c r="BL119" s="24">
        <v>1767288.125</v>
      </c>
      <c r="BM119" s="24">
        <v>2637948</v>
      </c>
      <c r="BN119" s="24">
        <v>2593473</v>
      </c>
      <c r="BO119" s="24">
        <v>3184631</v>
      </c>
      <c r="BP119" s="24">
        <v>1482524</v>
      </c>
      <c r="BQ119" s="24">
        <v>2748392</v>
      </c>
      <c r="BR119" s="24">
        <v>2635209</v>
      </c>
      <c r="BS119" s="24">
        <v>3420873</v>
      </c>
      <c r="BT119" s="24">
        <v>4141805</v>
      </c>
      <c r="BU119" s="24">
        <v>5130330</v>
      </c>
      <c r="BV119" s="24">
        <v>5085744</v>
      </c>
      <c r="BW119" s="24">
        <v>3691211</v>
      </c>
      <c r="BX119" s="24">
        <v>1422646</v>
      </c>
      <c r="BY119" s="24">
        <v>1407940</v>
      </c>
      <c r="BZ119" s="24">
        <v>1947859</v>
      </c>
      <c r="CA119" s="24">
        <v>2111523</v>
      </c>
      <c r="CB119" s="24">
        <v>2924189.4</v>
      </c>
      <c r="CC119" s="24">
        <v>3104126.25</v>
      </c>
      <c r="CD119" s="24">
        <v>0</v>
      </c>
      <c r="CE119" s="24">
        <v>2095085</v>
      </c>
      <c r="CF119" s="24">
        <v>4774176</v>
      </c>
      <c r="CG119" s="24">
        <v>6776088</v>
      </c>
      <c r="CH119" s="24">
        <v>6821825</v>
      </c>
      <c r="CI119" s="24">
        <v>5904898</v>
      </c>
      <c r="CJ119" s="24">
        <v>2148172</v>
      </c>
      <c r="CK119" s="24">
        <v>541115</v>
      </c>
      <c r="CL119" s="24">
        <v>2128547</v>
      </c>
    </row>
    <row r="120" spans="1:90" x14ac:dyDescent="0.2">
      <c r="A120" s="10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</row>
    <row r="121" spans="1:90" x14ac:dyDescent="0.2">
      <c r="A121" s="10" t="s">
        <v>182</v>
      </c>
      <c r="B121" s="14">
        <v>132406</v>
      </c>
      <c r="C121" s="14">
        <v>97762</v>
      </c>
      <c r="D121" s="14">
        <v>184880</v>
      </c>
      <c r="E121" s="14">
        <v>42890.625</v>
      </c>
      <c r="F121" s="14">
        <v>119902</v>
      </c>
      <c r="G121" s="14">
        <v>78598</v>
      </c>
      <c r="H121" s="14">
        <v>78597.8</v>
      </c>
      <c r="I121" s="14">
        <v>0</v>
      </c>
      <c r="J121" s="14">
        <v>247788</v>
      </c>
      <c r="K121" s="14">
        <v>328460</v>
      </c>
      <c r="L121" s="14">
        <v>268346</v>
      </c>
      <c r="M121" s="14">
        <v>268346</v>
      </c>
      <c r="N121" s="14">
        <v>232946</v>
      </c>
      <c r="O121" s="14">
        <v>147943</v>
      </c>
      <c r="P121" s="14">
        <v>143895</v>
      </c>
      <c r="Q121" s="14">
        <v>144170</v>
      </c>
      <c r="R121" s="14">
        <v>108407</v>
      </c>
      <c r="S121" s="14">
        <v>12812</v>
      </c>
      <c r="T121" s="14">
        <v>206324</v>
      </c>
      <c r="U121" s="14">
        <v>250901</v>
      </c>
      <c r="V121" s="14">
        <v>283774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  <c r="AG121" s="14">
        <v>0</v>
      </c>
      <c r="AH121" s="14">
        <v>0</v>
      </c>
      <c r="AI121" s="14">
        <v>0</v>
      </c>
      <c r="AJ121" s="14">
        <v>0</v>
      </c>
      <c r="AK121" s="14">
        <v>0</v>
      </c>
      <c r="AL121" s="14">
        <v>0</v>
      </c>
      <c r="AM121" s="14">
        <v>0</v>
      </c>
      <c r="AN121" s="14">
        <v>0</v>
      </c>
      <c r="AO121" s="14">
        <v>0</v>
      </c>
      <c r="AP121" s="14">
        <v>0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0</v>
      </c>
      <c r="BC121" s="14">
        <v>0</v>
      </c>
      <c r="BD121" s="14">
        <v>0</v>
      </c>
      <c r="BE121" s="14">
        <v>0</v>
      </c>
      <c r="BF121" s="14">
        <v>0</v>
      </c>
      <c r="BG121" s="14">
        <v>0</v>
      </c>
      <c r="BH121" s="14">
        <v>0</v>
      </c>
      <c r="BI121" s="14">
        <v>0</v>
      </c>
      <c r="BJ121" s="14">
        <v>0</v>
      </c>
      <c r="BK121" s="14">
        <v>0</v>
      </c>
      <c r="BL121" s="14">
        <v>0</v>
      </c>
      <c r="BM121" s="14">
        <v>0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0</v>
      </c>
      <c r="BX121" s="14">
        <v>0</v>
      </c>
      <c r="BY121" s="14">
        <v>0</v>
      </c>
      <c r="BZ121" s="14">
        <v>0</v>
      </c>
      <c r="CA121" s="14">
        <v>0</v>
      </c>
      <c r="CB121" s="14">
        <v>0</v>
      </c>
      <c r="CC121" s="14">
        <v>0</v>
      </c>
      <c r="CD121" s="14">
        <v>0</v>
      </c>
      <c r="CE121" s="14">
        <v>0</v>
      </c>
      <c r="CF121" s="14">
        <v>0</v>
      </c>
      <c r="CG121" s="14">
        <v>0</v>
      </c>
      <c r="CH121" s="14">
        <v>0</v>
      </c>
      <c r="CI121" s="14">
        <v>0</v>
      </c>
      <c r="CJ121" s="14">
        <v>0</v>
      </c>
      <c r="CK121" s="14">
        <v>0</v>
      </c>
      <c r="CL121" s="14">
        <v>0</v>
      </c>
    </row>
    <row r="122" spans="1:90" x14ac:dyDescent="0.2">
      <c r="A122" s="10" t="s">
        <v>183</v>
      </c>
      <c r="B122" s="14">
        <v>0</v>
      </c>
      <c r="C122" s="14">
        <v>0</v>
      </c>
      <c r="D122" s="14">
        <v>0</v>
      </c>
      <c r="E122" s="14">
        <v>0</v>
      </c>
      <c r="F122" s="14">
        <v>0</v>
      </c>
      <c r="G122" s="14">
        <v>0</v>
      </c>
      <c r="H122" s="14">
        <v>0</v>
      </c>
      <c r="I122" s="14">
        <v>0</v>
      </c>
      <c r="J122" s="14">
        <v>2768</v>
      </c>
      <c r="K122" s="14">
        <v>27837</v>
      </c>
      <c r="L122" s="14">
        <v>22988</v>
      </c>
      <c r="M122" s="14">
        <v>24787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  <c r="AB122" s="14">
        <v>0</v>
      </c>
      <c r="AC122" s="14">
        <v>0</v>
      </c>
      <c r="AD122" s="14">
        <v>0</v>
      </c>
      <c r="AE122" s="14">
        <v>0</v>
      </c>
      <c r="AF122" s="14">
        <v>0</v>
      </c>
      <c r="AG122" s="14">
        <v>0</v>
      </c>
      <c r="AH122" s="14">
        <v>0</v>
      </c>
      <c r="AI122" s="14">
        <v>0</v>
      </c>
      <c r="AJ122" s="14">
        <v>0</v>
      </c>
      <c r="AK122" s="14">
        <v>0</v>
      </c>
      <c r="AL122" s="14">
        <v>0</v>
      </c>
      <c r="AM122" s="14">
        <v>0</v>
      </c>
      <c r="AN122" s="14">
        <v>0</v>
      </c>
      <c r="AO122" s="14">
        <v>0</v>
      </c>
      <c r="AP122" s="14">
        <v>0</v>
      </c>
      <c r="AQ122" s="14">
        <v>0</v>
      </c>
      <c r="AR122" s="14">
        <v>0</v>
      </c>
      <c r="AS122" s="14">
        <v>0</v>
      </c>
      <c r="AT122" s="14">
        <v>0</v>
      </c>
      <c r="AU122" s="14">
        <v>0</v>
      </c>
      <c r="AV122" s="14">
        <v>0</v>
      </c>
      <c r="AW122" s="14">
        <v>0</v>
      </c>
      <c r="AX122" s="14">
        <v>0</v>
      </c>
      <c r="AY122" s="14">
        <v>0</v>
      </c>
      <c r="AZ122" s="14">
        <v>0</v>
      </c>
      <c r="BA122" s="14">
        <v>0</v>
      </c>
      <c r="BB122" s="14">
        <v>0</v>
      </c>
      <c r="BC122" s="14">
        <v>0</v>
      </c>
      <c r="BD122" s="14">
        <v>0</v>
      </c>
      <c r="BE122" s="14">
        <v>0</v>
      </c>
      <c r="BF122" s="14">
        <v>0</v>
      </c>
      <c r="BG122" s="14">
        <v>0</v>
      </c>
      <c r="BH122" s="14">
        <v>0</v>
      </c>
      <c r="BI122" s="14">
        <v>0</v>
      </c>
      <c r="BJ122" s="14">
        <v>0</v>
      </c>
      <c r="BK122" s="14">
        <v>0</v>
      </c>
      <c r="BL122" s="14">
        <v>0</v>
      </c>
      <c r="BM122" s="14">
        <v>0</v>
      </c>
      <c r="BN122" s="14">
        <v>0</v>
      </c>
      <c r="BO122" s="14">
        <v>0</v>
      </c>
      <c r="BP122" s="14">
        <v>0</v>
      </c>
      <c r="BQ122" s="14">
        <v>0</v>
      </c>
      <c r="BR122" s="14">
        <v>0</v>
      </c>
      <c r="BS122" s="14">
        <v>0</v>
      </c>
      <c r="BT122" s="14">
        <v>0</v>
      </c>
      <c r="BU122" s="14">
        <v>0</v>
      </c>
      <c r="BV122" s="14">
        <v>0</v>
      </c>
      <c r="BW122" s="14">
        <v>0</v>
      </c>
      <c r="BX122" s="14">
        <v>0</v>
      </c>
      <c r="BY122" s="14">
        <v>0</v>
      </c>
      <c r="BZ122" s="14">
        <v>0</v>
      </c>
      <c r="CA122" s="14">
        <v>0</v>
      </c>
      <c r="CB122" s="14">
        <v>0</v>
      </c>
      <c r="CC122" s="14">
        <v>0</v>
      </c>
      <c r="CD122" s="14">
        <v>0</v>
      </c>
      <c r="CE122" s="14">
        <v>0</v>
      </c>
      <c r="CF122" s="14">
        <v>0</v>
      </c>
      <c r="CG122" s="14">
        <v>0</v>
      </c>
      <c r="CH122" s="14">
        <v>0</v>
      </c>
      <c r="CI122" s="14">
        <v>0</v>
      </c>
      <c r="CJ122" s="14">
        <v>0</v>
      </c>
      <c r="CK122" s="14">
        <v>0</v>
      </c>
      <c r="CL122" s="14">
        <v>0</v>
      </c>
    </row>
    <row r="123" spans="1:90" x14ac:dyDescent="0.2">
      <c r="A123" s="10" t="s">
        <v>184</v>
      </c>
      <c r="B123" s="14">
        <v>13109</v>
      </c>
      <c r="C123" s="14">
        <v>0</v>
      </c>
      <c r="D123" s="14">
        <v>0</v>
      </c>
      <c r="E123" s="14">
        <v>0</v>
      </c>
      <c r="F123" s="14">
        <v>0</v>
      </c>
      <c r="G123" s="14">
        <v>0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  <c r="AG123" s="14">
        <v>0</v>
      </c>
      <c r="AH123" s="14">
        <v>0</v>
      </c>
      <c r="AI123" s="14">
        <v>0</v>
      </c>
      <c r="AJ123" s="14">
        <v>0</v>
      </c>
      <c r="AK123" s="14">
        <v>0</v>
      </c>
      <c r="AL123" s="14">
        <v>0</v>
      </c>
      <c r="AM123" s="14">
        <v>0</v>
      </c>
      <c r="AN123" s="14">
        <v>0</v>
      </c>
      <c r="AO123" s="14">
        <v>0</v>
      </c>
      <c r="AP123" s="14">
        <v>0</v>
      </c>
      <c r="AQ123" s="14">
        <v>0</v>
      </c>
      <c r="AR123" s="14">
        <v>0</v>
      </c>
      <c r="AS123" s="14">
        <v>0</v>
      </c>
      <c r="AT123" s="14">
        <v>0</v>
      </c>
      <c r="AU123" s="14">
        <v>0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0</v>
      </c>
      <c r="BF123" s="14">
        <v>0</v>
      </c>
      <c r="BG123" s="14">
        <v>0</v>
      </c>
      <c r="BH123" s="14">
        <v>0</v>
      </c>
      <c r="BI123" s="14">
        <v>0</v>
      </c>
      <c r="BJ123" s="14">
        <v>0</v>
      </c>
      <c r="BK123" s="14">
        <v>0</v>
      </c>
      <c r="BL123" s="14">
        <v>0</v>
      </c>
      <c r="BM123" s="14">
        <v>0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0</v>
      </c>
      <c r="CE123" s="14">
        <v>0</v>
      </c>
      <c r="CF123" s="14">
        <v>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</row>
    <row r="124" spans="1:90" x14ac:dyDescent="0.2">
      <c r="A124" s="18" t="s">
        <v>185</v>
      </c>
      <c r="B124" s="14">
        <v>0</v>
      </c>
      <c r="C124" s="14">
        <v>370</v>
      </c>
      <c r="D124" s="14">
        <v>700</v>
      </c>
      <c r="E124" s="14">
        <v>266.625</v>
      </c>
      <c r="F124" s="14">
        <v>0</v>
      </c>
      <c r="G124" s="14">
        <v>0</v>
      </c>
      <c r="H124" s="14">
        <v>860.2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  <c r="AD124" s="14">
        <v>0</v>
      </c>
      <c r="AE124" s="14">
        <v>0</v>
      </c>
      <c r="AF124" s="14">
        <v>0</v>
      </c>
      <c r="AG124" s="14">
        <v>0</v>
      </c>
      <c r="AH124" s="14">
        <v>0</v>
      </c>
      <c r="AI124" s="14">
        <v>0</v>
      </c>
      <c r="AJ124" s="14">
        <v>0</v>
      </c>
      <c r="AK124" s="14">
        <v>0</v>
      </c>
      <c r="AL124" s="14">
        <v>0</v>
      </c>
      <c r="AM124" s="14">
        <v>0</v>
      </c>
      <c r="AN124" s="14">
        <v>0</v>
      </c>
      <c r="AO124" s="14">
        <v>0</v>
      </c>
      <c r="AP124" s="14">
        <v>0</v>
      </c>
      <c r="AQ124" s="14">
        <v>0</v>
      </c>
      <c r="AR124" s="14">
        <v>0</v>
      </c>
      <c r="AS124" s="14">
        <v>0</v>
      </c>
      <c r="AT124" s="14">
        <v>0</v>
      </c>
      <c r="AU124" s="14">
        <v>0</v>
      </c>
      <c r="AV124" s="14">
        <v>0</v>
      </c>
      <c r="AW124" s="14">
        <v>0</v>
      </c>
      <c r="AX124" s="14">
        <v>0</v>
      </c>
      <c r="AY124" s="14">
        <v>0</v>
      </c>
      <c r="AZ124" s="14">
        <v>0</v>
      </c>
      <c r="BA124" s="14">
        <v>0</v>
      </c>
      <c r="BB124" s="14">
        <v>0</v>
      </c>
      <c r="BC124" s="14">
        <v>0</v>
      </c>
      <c r="BD124" s="14">
        <v>0</v>
      </c>
      <c r="BE124" s="14">
        <v>0</v>
      </c>
      <c r="BF124" s="14">
        <v>0</v>
      </c>
      <c r="BG124" s="14">
        <v>0</v>
      </c>
      <c r="BH124" s="14">
        <v>0</v>
      </c>
      <c r="BI124" s="14">
        <v>0</v>
      </c>
      <c r="BJ124" s="14">
        <v>0</v>
      </c>
      <c r="BK124" s="14">
        <v>0</v>
      </c>
      <c r="BL124" s="14">
        <v>0</v>
      </c>
      <c r="BM124" s="14">
        <v>0</v>
      </c>
      <c r="BN124" s="14">
        <v>0</v>
      </c>
      <c r="BO124" s="14">
        <v>0</v>
      </c>
      <c r="BP124" s="14">
        <v>0</v>
      </c>
      <c r="BQ124" s="14">
        <v>0</v>
      </c>
      <c r="BR124" s="14">
        <v>0</v>
      </c>
      <c r="BS124" s="14">
        <v>0</v>
      </c>
      <c r="BT124" s="14">
        <v>0</v>
      </c>
      <c r="BU124" s="14">
        <v>0</v>
      </c>
      <c r="BV124" s="14">
        <v>0</v>
      </c>
      <c r="BW124" s="14">
        <v>0</v>
      </c>
      <c r="BX124" s="14">
        <v>0</v>
      </c>
      <c r="BY124" s="14">
        <v>0</v>
      </c>
      <c r="BZ124" s="14">
        <v>0</v>
      </c>
      <c r="CA124" s="14">
        <v>0</v>
      </c>
      <c r="CB124" s="14">
        <v>0</v>
      </c>
      <c r="CC124" s="14">
        <v>0</v>
      </c>
      <c r="CD124" s="14">
        <v>0</v>
      </c>
      <c r="CE124" s="14">
        <v>0</v>
      </c>
      <c r="CF124" s="14">
        <v>0</v>
      </c>
      <c r="CG124" s="14">
        <v>0</v>
      </c>
      <c r="CH124" s="14">
        <v>0</v>
      </c>
      <c r="CI124" s="14">
        <v>0</v>
      </c>
      <c r="CJ124" s="14">
        <v>0</v>
      </c>
      <c r="CK124" s="14">
        <v>0</v>
      </c>
      <c r="CL124" s="14">
        <v>0</v>
      </c>
    </row>
    <row r="125" spans="1:90" x14ac:dyDescent="0.2">
      <c r="A125" s="18" t="s">
        <v>186</v>
      </c>
      <c r="B125" s="14">
        <v>0</v>
      </c>
      <c r="C125" s="14">
        <v>0</v>
      </c>
      <c r="D125" s="14">
        <v>0</v>
      </c>
      <c r="E125" s="14">
        <v>0</v>
      </c>
      <c r="F125" s="14">
        <v>1446</v>
      </c>
      <c r="G125" s="14">
        <v>0</v>
      </c>
      <c r="H125" s="14">
        <v>0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  <c r="AD125" s="14">
        <v>0</v>
      </c>
      <c r="AE125" s="14">
        <v>0</v>
      </c>
      <c r="AF125" s="14">
        <v>0</v>
      </c>
      <c r="AG125" s="14">
        <v>0</v>
      </c>
      <c r="AH125" s="14">
        <v>0</v>
      </c>
      <c r="AI125" s="14">
        <v>0</v>
      </c>
      <c r="AJ125" s="14">
        <v>0</v>
      </c>
      <c r="AK125" s="14">
        <v>0</v>
      </c>
      <c r="AL125" s="14">
        <v>0</v>
      </c>
      <c r="AM125" s="14">
        <v>0</v>
      </c>
      <c r="AN125" s="14">
        <v>0</v>
      </c>
      <c r="AO125" s="14">
        <v>0</v>
      </c>
      <c r="AP125" s="14">
        <v>0</v>
      </c>
      <c r="AQ125" s="14">
        <v>0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4">
        <v>0</v>
      </c>
      <c r="AX125" s="14">
        <v>0</v>
      </c>
      <c r="AY125" s="14">
        <v>0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4">
        <v>0</v>
      </c>
      <c r="BF125" s="14">
        <v>0</v>
      </c>
      <c r="BG125" s="14">
        <v>0</v>
      </c>
      <c r="BH125" s="14">
        <v>0</v>
      </c>
      <c r="BI125" s="14">
        <v>0</v>
      </c>
      <c r="BJ125" s="14">
        <v>0</v>
      </c>
      <c r="BK125" s="14">
        <v>0</v>
      </c>
      <c r="BL125" s="14">
        <v>0</v>
      </c>
      <c r="BM125" s="14">
        <v>0</v>
      </c>
      <c r="BN125" s="14">
        <v>0</v>
      </c>
      <c r="BO125" s="14">
        <v>0</v>
      </c>
      <c r="BP125" s="14">
        <v>0</v>
      </c>
      <c r="BQ125" s="14">
        <v>0</v>
      </c>
      <c r="BR125" s="14">
        <v>0</v>
      </c>
      <c r="BS125" s="14">
        <v>0</v>
      </c>
      <c r="BT125" s="14">
        <v>0</v>
      </c>
      <c r="BU125" s="14">
        <v>0</v>
      </c>
      <c r="BV125" s="14">
        <v>0</v>
      </c>
      <c r="BW125" s="14">
        <v>0</v>
      </c>
      <c r="BX125" s="14">
        <v>0</v>
      </c>
      <c r="BY125" s="14">
        <v>0</v>
      </c>
      <c r="BZ125" s="14">
        <v>0</v>
      </c>
      <c r="CA125" s="14">
        <v>0</v>
      </c>
      <c r="CB125" s="14">
        <v>0</v>
      </c>
      <c r="CC125" s="14">
        <v>0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0</v>
      </c>
      <c r="CJ125" s="14">
        <v>0</v>
      </c>
      <c r="CK125" s="14">
        <v>0</v>
      </c>
      <c r="CL125" s="14">
        <v>0</v>
      </c>
    </row>
    <row r="126" spans="1:90" x14ac:dyDescent="0.2">
      <c r="A126" s="17" t="s">
        <v>187</v>
      </c>
      <c r="B126" s="14">
        <v>0</v>
      </c>
      <c r="C126" s="14">
        <v>0</v>
      </c>
      <c r="D126" s="14">
        <v>0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0</v>
      </c>
      <c r="AJ126" s="14">
        <v>0</v>
      </c>
      <c r="AK126" s="14">
        <v>0</v>
      </c>
      <c r="AL126" s="14">
        <v>0</v>
      </c>
      <c r="AM126" s="14">
        <v>0</v>
      </c>
      <c r="AN126" s="14">
        <v>0</v>
      </c>
      <c r="AO126" s="14">
        <v>0</v>
      </c>
      <c r="AP126" s="14">
        <v>0</v>
      </c>
      <c r="AQ126" s="14">
        <v>0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4">
        <v>0</v>
      </c>
      <c r="BD126" s="14">
        <v>0</v>
      </c>
      <c r="BE126" s="14">
        <v>0</v>
      </c>
      <c r="BF126" s="14">
        <v>0</v>
      </c>
      <c r="BG126" s="14">
        <v>0</v>
      </c>
      <c r="BH126" s="14">
        <v>0</v>
      </c>
      <c r="BI126" s="14">
        <v>0</v>
      </c>
      <c r="BJ126" s="14">
        <v>0</v>
      </c>
      <c r="BK126" s="14">
        <v>0</v>
      </c>
      <c r="BL126" s="14">
        <v>0</v>
      </c>
      <c r="BM126" s="14">
        <v>1022074</v>
      </c>
      <c r="BN126" s="14">
        <v>1053631</v>
      </c>
      <c r="BO126" s="14">
        <v>1086905</v>
      </c>
      <c r="BP126" s="14">
        <v>0</v>
      </c>
      <c r="BQ126" s="14">
        <v>909795</v>
      </c>
      <c r="BR126" s="14">
        <v>878968</v>
      </c>
      <c r="BS126" s="14">
        <v>1008858</v>
      </c>
      <c r="BT126" s="14">
        <v>1090425</v>
      </c>
      <c r="BU126" s="14">
        <v>1718844</v>
      </c>
      <c r="BV126" s="14">
        <v>1115062</v>
      </c>
      <c r="BW126" s="14">
        <v>78520</v>
      </c>
      <c r="BX126" s="14">
        <v>0</v>
      </c>
      <c r="BY126" s="14">
        <v>0</v>
      </c>
      <c r="BZ126" s="14">
        <v>0</v>
      </c>
      <c r="CA126" s="14">
        <v>0</v>
      </c>
      <c r="CB126" s="14">
        <v>0</v>
      </c>
      <c r="CC126" s="14">
        <v>0</v>
      </c>
      <c r="CD126" s="14">
        <v>0</v>
      </c>
      <c r="CE126" s="14">
        <v>466448</v>
      </c>
      <c r="CF126" s="14">
        <v>861280</v>
      </c>
      <c r="CG126" s="14">
        <v>1489237</v>
      </c>
      <c r="CH126" s="14">
        <v>1616605</v>
      </c>
      <c r="CI126" s="14">
        <v>966862</v>
      </c>
      <c r="CJ126" s="14">
        <v>0</v>
      </c>
      <c r="CK126" s="14">
        <v>0</v>
      </c>
      <c r="CL126" s="14">
        <v>0</v>
      </c>
    </row>
    <row r="127" spans="1:90" x14ac:dyDescent="0.2">
      <c r="A127" s="17" t="s">
        <v>188</v>
      </c>
      <c r="B127" s="14">
        <v>0</v>
      </c>
      <c r="C127" s="14">
        <v>3360</v>
      </c>
      <c r="D127" s="14">
        <v>0</v>
      </c>
      <c r="E127" s="14">
        <v>0</v>
      </c>
      <c r="F127" s="14">
        <v>0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  <c r="AD127" s="14">
        <v>0</v>
      </c>
      <c r="AE127" s="14">
        <v>0</v>
      </c>
      <c r="AF127" s="14">
        <v>0</v>
      </c>
      <c r="AG127" s="14">
        <v>0</v>
      </c>
      <c r="AH127" s="14">
        <v>0</v>
      </c>
      <c r="AI127" s="14">
        <v>0</v>
      </c>
      <c r="AJ127" s="14">
        <v>0</v>
      </c>
      <c r="AK127" s="14">
        <v>0</v>
      </c>
      <c r="AL127" s="14">
        <v>0</v>
      </c>
      <c r="AM127" s="14">
        <v>0</v>
      </c>
      <c r="AN127" s="14">
        <v>0</v>
      </c>
      <c r="AO127" s="14">
        <v>0</v>
      </c>
      <c r="AP127" s="14">
        <v>0</v>
      </c>
      <c r="AQ127" s="14">
        <v>0</v>
      </c>
      <c r="AR127" s="14">
        <v>0</v>
      </c>
      <c r="AS127" s="14">
        <v>0</v>
      </c>
      <c r="AT127" s="14">
        <v>0</v>
      </c>
      <c r="AU127" s="14">
        <v>0</v>
      </c>
      <c r="AV127" s="14">
        <v>0</v>
      </c>
      <c r="AW127" s="14">
        <v>0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4">
        <v>0</v>
      </c>
      <c r="BF127" s="14">
        <v>0</v>
      </c>
      <c r="BG127" s="14">
        <v>0</v>
      </c>
      <c r="BH127" s="14">
        <v>0</v>
      </c>
      <c r="BI127" s="14">
        <v>0</v>
      </c>
      <c r="BJ127" s="14">
        <v>0</v>
      </c>
      <c r="BK127" s="14">
        <v>0</v>
      </c>
      <c r="BL127" s="14">
        <v>0</v>
      </c>
      <c r="BM127" s="14">
        <v>0</v>
      </c>
      <c r="BN127" s="14">
        <v>0</v>
      </c>
      <c r="BO127" s="14">
        <v>0</v>
      </c>
      <c r="BP127" s="14">
        <v>0</v>
      </c>
      <c r="BQ127" s="14">
        <v>0</v>
      </c>
      <c r="BR127" s="14">
        <v>0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0</v>
      </c>
      <c r="BZ127" s="14">
        <v>0</v>
      </c>
      <c r="CA127" s="14">
        <v>0</v>
      </c>
      <c r="CB127" s="14">
        <v>0</v>
      </c>
      <c r="CC127" s="14">
        <v>0</v>
      </c>
      <c r="CD127" s="14">
        <v>0</v>
      </c>
      <c r="CE127" s="14">
        <v>0</v>
      </c>
      <c r="CF127" s="14">
        <v>0</v>
      </c>
      <c r="CG127" s="14">
        <v>0</v>
      </c>
      <c r="CH127" s="14">
        <v>0</v>
      </c>
      <c r="CI127" s="14">
        <v>0</v>
      </c>
      <c r="CJ127" s="14">
        <v>0</v>
      </c>
      <c r="CK127" s="14">
        <v>0</v>
      </c>
      <c r="CL127" s="14">
        <v>0</v>
      </c>
    </row>
    <row r="128" spans="1:90" x14ac:dyDescent="0.2">
      <c r="A128" s="17" t="s">
        <v>189</v>
      </c>
      <c r="B128" s="14">
        <v>44339</v>
      </c>
      <c r="C128" s="14">
        <v>0</v>
      </c>
      <c r="D128" s="14">
        <v>0</v>
      </c>
      <c r="E128" s="14">
        <v>0</v>
      </c>
      <c r="F128" s="14">
        <v>32747</v>
      </c>
      <c r="G128" s="14">
        <v>0</v>
      </c>
      <c r="H128" s="14">
        <v>34737.699999999997</v>
      </c>
      <c r="I128" s="14">
        <v>0</v>
      </c>
      <c r="J128" s="14">
        <v>24618</v>
      </c>
      <c r="K128" s="14">
        <v>36367</v>
      </c>
      <c r="L128" s="14">
        <v>0</v>
      </c>
      <c r="M128" s="14">
        <v>0</v>
      </c>
      <c r="N128" s="14">
        <v>0</v>
      </c>
      <c r="O128" s="14">
        <v>45874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45511.75</v>
      </c>
      <c r="V128" s="14">
        <v>0</v>
      </c>
      <c r="W128" s="14">
        <v>44098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  <c r="AD128" s="14">
        <v>0</v>
      </c>
      <c r="AE128" s="14">
        <v>0</v>
      </c>
      <c r="AF128" s="14">
        <v>0</v>
      </c>
      <c r="AG128" s="14">
        <v>0</v>
      </c>
      <c r="AH128" s="14">
        <v>0</v>
      </c>
      <c r="AI128" s="14">
        <v>0</v>
      </c>
      <c r="AJ128" s="14">
        <v>0</v>
      </c>
      <c r="AK128" s="14">
        <v>0</v>
      </c>
      <c r="AL128" s="14">
        <v>0</v>
      </c>
      <c r="AM128" s="14">
        <v>0</v>
      </c>
      <c r="AN128" s="14">
        <v>0</v>
      </c>
      <c r="AO128" s="14">
        <v>0</v>
      </c>
      <c r="AP128" s="14">
        <v>0</v>
      </c>
      <c r="AQ128" s="14">
        <v>0</v>
      </c>
      <c r="AR128" s="14">
        <v>0</v>
      </c>
      <c r="AS128" s="14">
        <v>0</v>
      </c>
      <c r="AT128" s="14">
        <v>0</v>
      </c>
      <c r="AU128" s="14">
        <v>0</v>
      </c>
      <c r="AV128" s="14">
        <v>0</v>
      </c>
      <c r="AW128" s="14">
        <v>0</v>
      </c>
      <c r="AX128" s="14">
        <v>0</v>
      </c>
      <c r="AY128" s="14">
        <v>0</v>
      </c>
      <c r="AZ128" s="14">
        <v>0</v>
      </c>
      <c r="BA128" s="14">
        <v>0</v>
      </c>
      <c r="BB128" s="14">
        <v>0</v>
      </c>
      <c r="BC128" s="14">
        <v>0</v>
      </c>
      <c r="BD128" s="14">
        <v>0</v>
      </c>
      <c r="BE128" s="14">
        <v>0</v>
      </c>
      <c r="BF128" s="14">
        <v>0</v>
      </c>
      <c r="BG128" s="14">
        <v>0</v>
      </c>
      <c r="BH128" s="14">
        <v>0</v>
      </c>
      <c r="BI128" s="14">
        <v>0</v>
      </c>
      <c r="BJ128" s="14">
        <v>0</v>
      </c>
      <c r="BK128" s="14">
        <v>0</v>
      </c>
      <c r="BL128" s="14">
        <v>0</v>
      </c>
      <c r="BM128" s="14">
        <v>0</v>
      </c>
      <c r="BN128" s="14">
        <v>0</v>
      </c>
      <c r="BO128" s="14">
        <v>0</v>
      </c>
      <c r="BP128" s="14">
        <v>0</v>
      </c>
      <c r="BQ128" s="14">
        <v>0</v>
      </c>
      <c r="BR128" s="14">
        <v>0</v>
      </c>
      <c r="BS128" s="14">
        <v>0</v>
      </c>
      <c r="BT128" s="14">
        <v>0</v>
      </c>
      <c r="BU128" s="14">
        <v>0</v>
      </c>
      <c r="BV128" s="14">
        <v>0</v>
      </c>
      <c r="BW128" s="14">
        <v>0</v>
      </c>
      <c r="BX128" s="14">
        <v>0</v>
      </c>
      <c r="BY128" s="14">
        <v>0</v>
      </c>
      <c r="BZ128" s="14">
        <v>0</v>
      </c>
      <c r="CA128" s="14">
        <v>0</v>
      </c>
      <c r="CB128" s="14">
        <v>0</v>
      </c>
      <c r="CC128" s="14">
        <v>0</v>
      </c>
      <c r="CD128" s="14">
        <v>0</v>
      </c>
      <c r="CE128" s="14">
        <v>0</v>
      </c>
      <c r="CF128" s="14">
        <v>0</v>
      </c>
      <c r="CG128" s="14">
        <v>0</v>
      </c>
      <c r="CH128" s="14">
        <v>0</v>
      </c>
      <c r="CI128" s="14">
        <v>0</v>
      </c>
      <c r="CJ128" s="14">
        <v>0</v>
      </c>
      <c r="CK128" s="14">
        <v>0</v>
      </c>
      <c r="CL128" s="14">
        <v>0</v>
      </c>
    </row>
    <row r="129" spans="1:90" x14ac:dyDescent="0.2">
      <c r="A129" s="14" t="s">
        <v>190</v>
      </c>
      <c r="B129" s="14">
        <v>799</v>
      </c>
      <c r="C129" s="14">
        <v>0</v>
      </c>
      <c r="D129" s="14">
        <v>0</v>
      </c>
      <c r="E129" s="14">
        <v>0</v>
      </c>
      <c r="F129" s="14">
        <v>2799</v>
      </c>
      <c r="G129" s="14">
        <v>0</v>
      </c>
      <c r="H129" s="14">
        <v>539.1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325</v>
      </c>
      <c r="V129" s="14">
        <v>0</v>
      </c>
      <c r="W129" s="14">
        <v>0</v>
      </c>
      <c r="X129" s="14">
        <v>0</v>
      </c>
      <c r="Y129" s="14">
        <v>0</v>
      </c>
      <c r="Z129" s="14">
        <v>0</v>
      </c>
      <c r="AA129" s="14">
        <v>0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  <c r="AG129" s="14">
        <v>0</v>
      </c>
      <c r="AH129" s="14">
        <v>0</v>
      </c>
      <c r="AI129" s="14">
        <v>0</v>
      </c>
      <c r="AJ129" s="14">
        <v>0</v>
      </c>
      <c r="AK129" s="14">
        <v>0</v>
      </c>
      <c r="AL129" s="14">
        <v>0</v>
      </c>
      <c r="AM129" s="14">
        <v>0</v>
      </c>
      <c r="AN129" s="14">
        <v>0</v>
      </c>
      <c r="AO129" s="14">
        <v>0</v>
      </c>
      <c r="AP129" s="14">
        <v>0</v>
      </c>
      <c r="AQ129" s="14">
        <v>0</v>
      </c>
      <c r="AR129" s="14">
        <v>0</v>
      </c>
      <c r="AS129" s="14">
        <v>0</v>
      </c>
      <c r="AT129" s="14">
        <v>0</v>
      </c>
      <c r="AU129" s="14">
        <v>0</v>
      </c>
      <c r="AV129" s="14">
        <v>0</v>
      </c>
      <c r="AW129" s="14">
        <v>0</v>
      </c>
      <c r="AX129" s="14">
        <v>0</v>
      </c>
      <c r="AY129" s="14">
        <v>0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4">
        <v>0</v>
      </c>
      <c r="BF129" s="14">
        <v>0</v>
      </c>
      <c r="BG129" s="14">
        <v>0</v>
      </c>
      <c r="BH129" s="14">
        <v>0</v>
      </c>
      <c r="BI129" s="14">
        <v>0</v>
      </c>
      <c r="BJ129" s="14">
        <v>0</v>
      </c>
      <c r="BK129" s="14">
        <v>0</v>
      </c>
      <c r="BL129" s="14">
        <v>0</v>
      </c>
      <c r="BM129" s="14">
        <v>0</v>
      </c>
      <c r="BN129" s="14">
        <v>0</v>
      </c>
      <c r="BO129" s="14">
        <v>0</v>
      </c>
      <c r="BP129" s="14">
        <v>0</v>
      </c>
      <c r="BQ129" s="14">
        <v>0</v>
      </c>
      <c r="BR129" s="14">
        <v>0</v>
      </c>
      <c r="BS129" s="14">
        <v>0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0</v>
      </c>
      <c r="BZ129" s="14">
        <v>0</v>
      </c>
      <c r="CA129" s="14">
        <v>0</v>
      </c>
      <c r="CB129" s="14">
        <v>0</v>
      </c>
      <c r="CC129" s="14">
        <v>0</v>
      </c>
      <c r="CD129" s="14">
        <v>0</v>
      </c>
      <c r="CE129" s="14">
        <v>0</v>
      </c>
      <c r="CF129" s="14">
        <v>0</v>
      </c>
      <c r="CG129" s="14">
        <v>0</v>
      </c>
      <c r="CH129" s="14">
        <v>0</v>
      </c>
      <c r="CI129" s="14">
        <v>0</v>
      </c>
      <c r="CJ129" s="14">
        <v>0</v>
      </c>
      <c r="CK129" s="14">
        <v>0</v>
      </c>
      <c r="CL129" s="14">
        <v>0</v>
      </c>
    </row>
    <row r="130" spans="1:90" x14ac:dyDescent="0.2">
      <c r="A130" s="10" t="s">
        <v>191</v>
      </c>
      <c r="B130" s="14">
        <v>0</v>
      </c>
      <c r="C130" s="14">
        <v>904</v>
      </c>
      <c r="D130" s="14">
        <v>0</v>
      </c>
      <c r="E130" s="14">
        <v>81.625</v>
      </c>
      <c r="F130" s="14">
        <v>0</v>
      </c>
      <c r="G130" s="14">
        <v>0</v>
      </c>
      <c r="H130" s="14">
        <v>0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14">
        <v>0</v>
      </c>
      <c r="X130" s="14">
        <v>0</v>
      </c>
      <c r="Y130" s="14">
        <v>0</v>
      </c>
      <c r="Z130" s="14">
        <v>0</v>
      </c>
      <c r="AA130" s="14">
        <v>0</v>
      </c>
      <c r="AB130" s="14">
        <v>0</v>
      </c>
      <c r="AC130" s="14">
        <v>0</v>
      </c>
      <c r="AD130" s="14">
        <v>0</v>
      </c>
      <c r="AE130" s="14">
        <v>0</v>
      </c>
      <c r="AF130" s="14">
        <v>0</v>
      </c>
      <c r="AG130" s="14">
        <v>0</v>
      </c>
      <c r="AH130" s="14">
        <v>0</v>
      </c>
      <c r="AI130" s="14">
        <v>0</v>
      </c>
      <c r="AJ130" s="14">
        <v>0</v>
      </c>
      <c r="AK130" s="14">
        <v>0</v>
      </c>
      <c r="AL130" s="14">
        <v>0</v>
      </c>
      <c r="AM130" s="14">
        <v>0</v>
      </c>
      <c r="AN130" s="14">
        <v>0</v>
      </c>
      <c r="AO130" s="14">
        <v>0</v>
      </c>
      <c r="AP130" s="14">
        <v>0</v>
      </c>
      <c r="AQ130" s="14">
        <v>0</v>
      </c>
      <c r="AR130" s="14">
        <v>0</v>
      </c>
      <c r="AS130" s="14">
        <v>0</v>
      </c>
      <c r="AT130" s="14">
        <v>0</v>
      </c>
      <c r="AU130" s="14">
        <v>0</v>
      </c>
      <c r="AV130" s="14">
        <v>0</v>
      </c>
      <c r="AW130" s="14">
        <v>0</v>
      </c>
      <c r="AX130" s="14">
        <v>0</v>
      </c>
      <c r="AY130" s="14">
        <v>0</v>
      </c>
      <c r="AZ130" s="14">
        <v>0</v>
      </c>
      <c r="BA130" s="14">
        <v>0</v>
      </c>
      <c r="BB130" s="14">
        <v>0</v>
      </c>
      <c r="BC130" s="14">
        <v>0</v>
      </c>
      <c r="BD130" s="14">
        <v>0</v>
      </c>
      <c r="BE130" s="14">
        <v>0</v>
      </c>
      <c r="BF130" s="14">
        <v>0</v>
      </c>
      <c r="BG130" s="14">
        <v>0</v>
      </c>
      <c r="BH130" s="14">
        <v>0</v>
      </c>
      <c r="BI130" s="14">
        <v>0</v>
      </c>
      <c r="BJ130" s="14">
        <v>0</v>
      </c>
      <c r="BK130" s="14">
        <v>0</v>
      </c>
      <c r="BL130" s="14">
        <v>0</v>
      </c>
      <c r="BM130" s="14">
        <v>0</v>
      </c>
      <c r="BN130" s="14">
        <v>0</v>
      </c>
      <c r="BO130" s="14">
        <v>0</v>
      </c>
      <c r="BP130" s="14">
        <v>0</v>
      </c>
      <c r="BQ130" s="14">
        <v>0</v>
      </c>
      <c r="BR130" s="14">
        <v>0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0</v>
      </c>
      <c r="BZ130" s="14">
        <v>0</v>
      </c>
      <c r="CA130" s="14">
        <v>0</v>
      </c>
      <c r="CB130" s="14">
        <v>0</v>
      </c>
      <c r="CC130" s="14">
        <v>0</v>
      </c>
      <c r="CD130" s="14">
        <v>0</v>
      </c>
      <c r="CE130" s="14">
        <v>0</v>
      </c>
      <c r="CF130" s="14">
        <v>0</v>
      </c>
      <c r="CG130" s="14">
        <v>0</v>
      </c>
      <c r="CH130" s="14">
        <v>0</v>
      </c>
      <c r="CI130" s="14">
        <v>0</v>
      </c>
      <c r="CJ130" s="14">
        <v>0</v>
      </c>
      <c r="CK130" s="14">
        <v>0</v>
      </c>
      <c r="CL130" s="14">
        <v>0</v>
      </c>
    </row>
    <row r="131" spans="1:90" x14ac:dyDescent="0.2">
      <c r="A131" s="18" t="s">
        <v>192</v>
      </c>
      <c r="B131" s="14">
        <v>0</v>
      </c>
      <c r="C131" s="14">
        <v>3223</v>
      </c>
      <c r="D131" s="14">
        <v>0</v>
      </c>
      <c r="E131" s="14">
        <v>5791.5</v>
      </c>
      <c r="F131" s="14">
        <v>2801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14">
        <v>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14">
        <v>0</v>
      </c>
      <c r="X131" s="14">
        <v>0</v>
      </c>
      <c r="Y131" s="14">
        <v>0</v>
      </c>
      <c r="Z131" s="14">
        <v>0</v>
      </c>
      <c r="AA131" s="14">
        <v>0</v>
      </c>
      <c r="AB131" s="14">
        <v>0</v>
      </c>
      <c r="AC131" s="14">
        <v>0</v>
      </c>
      <c r="AD131" s="14">
        <v>0</v>
      </c>
      <c r="AE131" s="14">
        <v>0</v>
      </c>
      <c r="AF131" s="14">
        <v>0</v>
      </c>
      <c r="AG131" s="14">
        <v>0</v>
      </c>
      <c r="AH131" s="14">
        <v>0</v>
      </c>
      <c r="AI131" s="14">
        <v>0</v>
      </c>
      <c r="AJ131" s="14">
        <v>0</v>
      </c>
      <c r="AK131" s="14">
        <v>0</v>
      </c>
      <c r="AL131" s="14">
        <v>0</v>
      </c>
      <c r="AM131" s="14">
        <v>0</v>
      </c>
      <c r="AN131" s="14">
        <v>0</v>
      </c>
      <c r="AO131" s="14">
        <v>0</v>
      </c>
      <c r="AP131" s="14">
        <v>0</v>
      </c>
      <c r="AQ131" s="14">
        <v>0</v>
      </c>
      <c r="AR131" s="14">
        <v>0</v>
      </c>
      <c r="AS131" s="14">
        <v>0</v>
      </c>
      <c r="AT131" s="14">
        <v>0</v>
      </c>
      <c r="AU131" s="14">
        <v>0</v>
      </c>
      <c r="AV131" s="14">
        <v>0</v>
      </c>
      <c r="AW131" s="14">
        <v>0</v>
      </c>
      <c r="AX131" s="14">
        <v>0</v>
      </c>
      <c r="AY131" s="14">
        <v>0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4">
        <v>0</v>
      </c>
      <c r="BF131" s="14">
        <v>0</v>
      </c>
      <c r="BG131" s="14">
        <v>0</v>
      </c>
      <c r="BH131" s="14">
        <v>0</v>
      </c>
      <c r="BI131" s="14">
        <v>0</v>
      </c>
      <c r="BJ131" s="14">
        <v>0</v>
      </c>
      <c r="BK131" s="14">
        <v>0</v>
      </c>
      <c r="BL131" s="14">
        <v>0</v>
      </c>
      <c r="BM131" s="14">
        <v>0</v>
      </c>
      <c r="BN131" s="14">
        <v>0</v>
      </c>
      <c r="BO131" s="14">
        <v>0</v>
      </c>
      <c r="BP131" s="14">
        <v>0</v>
      </c>
      <c r="BQ131" s="14">
        <v>0</v>
      </c>
      <c r="BR131" s="14">
        <v>0</v>
      </c>
      <c r="BS131" s="14">
        <v>0</v>
      </c>
      <c r="BT131" s="14">
        <v>0</v>
      </c>
      <c r="BU131" s="14">
        <v>0</v>
      </c>
      <c r="BV131" s="14">
        <v>0</v>
      </c>
      <c r="BW131" s="14">
        <v>0</v>
      </c>
      <c r="BX131" s="14">
        <v>0</v>
      </c>
      <c r="BY131" s="14">
        <v>0</v>
      </c>
      <c r="BZ131" s="14">
        <v>0</v>
      </c>
      <c r="CA131" s="14">
        <v>0</v>
      </c>
      <c r="CB131" s="14">
        <v>0</v>
      </c>
      <c r="CC131" s="14">
        <v>0</v>
      </c>
      <c r="CD131" s="14">
        <v>0</v>
      </c>
      <c r="CE131" s="14">
        <v>0</v>
      </c>
      <c r="CF131" s="14">
        <v>0</v>
      </c>
      <c r="CG131" s="14">
        <v>0</v>
      </c>
      <c r="CH131" s="14">
        <v>0</v>
      </c>
      <c r="CI131" s="14">
        <v>0</v>
      </c>
      <c r="CJ131" s="14">
        <v>0</v>
      </c>
      <c r="CK131" s="14">
        <v>0</v>
      </c>
      <c r="CL131" s="14">
        <v>0</v>
      </c>
    </row>
    <row r="132" spans="1:90" x14ac:dyDescent="0.2">
      <c r="A132" s="18" t="s">
        <v>193</v>
      </c>
      <c r="B132" s="14">
        <v>0</v>
      </c>
      <c r="C132" s="14">
        <v>0</v>
      </c>
      <c r="D132" s="14">
        <v>6000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  <c r="AG132" s="14">
        <v>0</v>
      </c>
      <c r="AH132" s="14">
        <v>0</v>
      </c>
      <c r="AI132" s="14">
        <v>0</v>
      </c>
      <c r="AJ132" s="14">
        <v>0</v>
      </c>
      <c r="AK132" s="14">
        <v>0</v>
      </c>
      <c r="AL132" s="14">
        <v>0</v>
      </c>
      <c r="AM132" s="14">
        <v>0</v>
      </c>
      <c r="AN132" s="14">
        <v>0</v>
      </c>
      <c r="AO132" s="14">
        <v>0</v>
      </c>
      <c r="AP132" s="14">
        <v>0</v>
      </c>
      <c r="AQ132" s="14">
        <v>0</v>
      </c>
      <c r="AR132" s="14">
        <v>0</v>
      </c>
      <c r="AS132" s="14">
        <v>0</v>
      </c>
      <c r="AT132" s="14">
        <v>0</v>
      </c>
      <c r="AU132" s="14">
        <v>0</v>
      </c>
      <c r="AV132" s="14">
        <v>0</v>
      </c>
      <c r="AW132" s="14">
        <v>0</v>
      </c>
      <c r="AX132" s="14">
        <v>0</v>
      </c>
      <c r="AY132" s="14">
        <v>0</v>
      </c>
      <c r="AZ132" s="14">
        <v>0</v>
      </c>
      <c r="BA132" s="14">
        <v>0</v>
      </c>
      <c r="BB132" s="14">
        <v>0</v>
      </c>
      <c r="BC132" s="14">
        <v>0</v>
      </c>
      <c r="BD132" s="14">
        <v>0</v>
      </c>
      <c r="BE132" s="14">
        <v>0</v>
      </c>
      <c r="BF132" s="14">
        <v>0</v>
      </c>
      <c r="BG132" s="14">
        <v>0</v>
      </c>
      <c r="BH132" s="14">
        <v>0</v>
      </c>
      <c r="BI132" s="14">
        <v>0</v>
      </c>
      <c r="BJ132" s="14">
        <v>0</v>
      </c>
      <c r="BK132" s="14">
        <v>0</v>
      </c>
      <c r="BL132" s="14">
        <v>0</v>
      </c>
      <c r="BM132" s="14">
        <v>0</v>
      </c>
      <c r="BN132" s="14">
        <v>0</v>
      </c>
      <c r="BO132" s="14">
        <v>0</v>
      </c>
      <c r="BP132" s="14">
        <v>0</v>
      </c>
      <c r="BQ132" s="14">
        <v>0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4">
        <v>0</v>
      </c>
      <c r="BY132" s="14">
        <v>0</v>
      </c>
      <c r="BZ132" s="14">
        <v>0</v>
      </c>
      <c r="CA132" s="14">
        <v>0</v>
      </c>
      <c r="CB132" s="14">
        <v>0</v>
      </c>
      <c r="CC132" s="14">
        <v>0</v>
      </c>
      <c r="CD132" s="14">
        <v>0</v>
      </c>
      <c r="CE132" s="14">
        <v>0</v>
      </c>
      <c r="CF132" s="14">
        <v>0</v>
      </c>
      <c r="CG132" s="14">
        <v>0</v>
      </c>
      <c r="CH132" s="14">
        <v>0</v>
      </c>
      <c r="CI132" s="14">
        <v>0</v>
      </c>
      <c r="CJ132" s="14">
        <v>0</v>
      </c>
      <c r="CK132" s="14">
        <v>0</v>
      </c>
      <c r="CL132" s="14">
        <v>0</v>
      </c>
    </row>
    <row r="133" spans="1:90" x14ac:dyDescent="0.2">
      <c r="A133" s="10" t="s">
        <v>194</v>
      </c>
      <c r="B133" s="14">
        <v>3867</v>
      </c>
      <c r="C133" s="14">
        <v>0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  <c r="AG133" s="14">
        <v>0</v>
      </c>
      <c r="AH133" s="14">
        <v>0</v>
      </c>
      <c r="AI133" s="14">
        <v>0</v>
      </c>
      <c r="AJ133" s="14">
        <v>0</v>
      </c>
      <c r="AK133" s="14">
        <v>0</v>
      </c>
      <c r="AL133" s="14">
        <v>0</v>
      </c>
      <c r="AM133" s="14">
        <v>0</v>
      </c>
      <c r="AN133" s="14">
        <v>0</v>
      </c>
      <c r="AO133" s="14">
        <v>0</v>
      </c>
      <c r="AP133" s="14">
        <v>0</v>
      </c>
      <c r="AQ133" s="14">
        <v>0</v>
      </c>
      <c r="AR133" s="14">
        <v>0</v>
      </c>
      <c r="AS133" s="14">
        <v>0</v>
      </c>
      <c r="AT133" s="14">
        <v>0</v>
      </c>
      <c r="AU133" s="14">
        <v>0</v>
      </c>
      <c r="AV133" s="14">
        <v>0</v>
      </c>
      <c r="AW133" s="14">
        <v>0</v>
      </c>
      <c r="AX133" s="14">
        <v>0</v>
      </c>
      <c r="AY133" s="14">
        <v>0</v>
      </c>
      <c r="AZ133" s="14">
        <v>0</v>
      </c>
      <c r="BA133" s="14">
        <v>0</v>
      </c>
      <c r="BB133" s="14">
        <v>0</v>
      </c>
      <c r="BC133" s="14">
        <v>0</v>
      </c>
      <c r="BD133" s="14">
        <v>0</v>
      </c>
      <c r="BE133" s="14">
        <v>0</v>
      </c>
      <c r="BF133" s="14">
        <v>0</v>
      </c>
      <c r="BG133" s="14">
        <v>0</v>
      </c>
      <c r="BH133" s="14">
        <v>0</v>
      </c>
      <c r="BI133" s="14">
        <v>0</v>
      </c>
      <c r="BJ133" s="14">
        <v>0</v>
      </c>
      <c r="BK133" s="14">
        <v>0</v>
      </c>
      <c r="BL133" s="14">
        <v>0</v>
      </c>
      <c r="BM133" s="14">
        <v>0</v>
      </c>
      <c r="BN133" s="14">
        <v>0</v>
      </c>
      <c r="BO133" s="14">
        <v>0</v>
      </c>
      <c r="BP133" s="14">
        <v>0</v>
      </c>
      <c r="BQ133" s="14">
        <v>0</v>
      </c>
      <c r="BR133" s="14">
        <v>0</v>
      </c>
      <c r="BS133" s="14">
        <v>0</v>
      </c>
      <c r="BT133" s="14">
        <v>0</v>
      </c>
      <c r="BU133" s="14">
        <v>0</v>
      </c>
      <c r="BV133" s="14">
        <v>0</v>
      </c>
      <c r="BW133" s="14">
        <v>0</v>
      </c>
      <c r="BX133" s="14">
        <v>0</v>
      </c>
      <c r="BY133" s="14">
        <v>0</v>
      </c>
      <c r="BZ133" s="14">
        <v>0</v>
      </c>
      <c r="CA133" s="14">
        <v>0</v>
      </c>
      <c r="CB133" s="14">
        <v>0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0</v>
      </c>
      <c r="CI133" s="14">
        <v>0</v>
      </c>
      <c r="CJ133" s="14">
        <v>0</v>
      </c>
      <c r="CK133" s="14">
        <v>0</v>
      </c>
      <c r="CL133" s="14">
        <v>0</v>
      </c>
    </row>
    <row r="134" spans="1:90" x14ac:dyDescent="0.2">
      <c r="A134" s="18" t="s">
        <v>195</v>
      </c>
      <c r="B134" s="14">
        <v>2698</v>
      </c>
      <c r="C134" s="14">
        <v>104</v>
      </c>
      <c r="D134" s="14">
        <v>0</v>
      </c>
      <c r="E134" s="14">
        <v>0</v>
      </c>
      <c r="F134" s="14">
        <v>139</v>
      </c>
      <c r="G134" s="14">
        <v>0</v>
      </c>
      <c r="H134" s="14">
        <v>0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  <c r="AB134" s="14">
        <v>0</v>
      </c>
      <c r="AC134" s="14">
        <v>0</v>
      </c>
      <c r="AD134" s="14">
        <v>0</v>
      </c>
      <c r="AE134" s="14">
        <v>0</v>
      </c>
      <c r="AF134" s="14">
        <v>0</v>
      </c>
      <c r="AG134" s="14">
        <v>0</v>
      </c>
      <c r="AH134" s="14">
        <v>0</v>
      </c>
      <c r="AI134" s="14">
        <v>0</v>
      </c>
      <c r="AJ134" s="14">
        <v>0</v>
      </c>
      <c r="AK134" s="14">
        <v>0</v>
      </c>
      <c r="AL134" s="14">
        <v>0</v>
      </c>
      <c r="AM134" s="14">
        <v>0</v>
      </c>
      <c r="AN134" s="14">
        <v>0</v>
      </c>
      <c r="AO134" s="14">
        <v>0</v>
      </c>
      <c r="AP134" s="14">
        <v>0</v>
      </c>
      <c r="AQ134" s="14">
        <v>0</v>
      </c>
      <c r="AR134" s="14">
        <v>0</v>
      </c>
      <c r="AS134" s="14">
        <v>0</v>
      </c>
      <c r="AT134" s="14">
        <v>0</v>
      </c>
      <c r="AU134" s="14">
        <v>0</v>
      </c>
      <c r="AV134" s="14">
        <v>0</v>
      </c>
      <c r="AW134" s="14">
        <v>0</v>
      </c>
      <c r="AX134" s="14">
        <v>0</v>
      </c>
      <c r="AY134" s="14">
        <v>0</v>
      </c>
      <c r="AZ134" s="14">
        <v>0</v>
      </c>
      <c r="BA134" s="14">
        <v>0</v>
      </c>
      <c r="BB134" s="14">
        <v>0</v>
      </c>
      <c r="BC134" s="14">
        <v>0</v>
      </c>
      <c r="BD134" s="14">
        <v>0</v>
      </c>
      <c r="BE134" s="14">
        <v>0</v>
      </c>
      <c r="BF134" s="14">
        <v>0</v>
      </c>
      <c r="BG134" s="14">
        <v>0</v>
      </c>
      <c r="BH134" s="14">
        <v>0</v>
      </c>
      <c r="BI134" s="14">
        <v>0</v>
      </c>
      <c r="BJ134" s="14">
        <v>0</v>
      </c>
      <c r="BK134" s="14">
        <v>0</v>
      </c>
      <c r="BL134" s="14">
        <v>0</v>
      </c>
      <c r="BM134" s="14">
        <v>0</v>
      </c>
      <c r="BN134" s="14">
        <v>0</v>
      </c>
      <c r="BO134" s="14">
        <v>0</v>
      </c>
      <c r="BP134" s="14">
        <v>0</v>
      </c>
      <c r="BQ134" s="14">
        <v>0</v>
      </c>
      <c r="BR134" s="14">
        <v>0</v>
      </c>
      <c r="BS134" s="14">
        <v>0</v>
      </c>
      <c r="BT134" s="14">
        <v>0</v>
      </c>
      <c r="BU134" s="14">
        <v>0</v>
      </c>
      <c r="BV134" s="14">
        <v>0</v>
      </c>
      <c r="BW134" s="14">
        <v>0</v>
      </c>
      <c r="BX134" s="14">
        <v>0</v>
      </c>
      <c r="BY134" s="14">
        <v>0</v>
      </c>
      <c r="BZ134" s="14">
        <v>0</v>
      </c>
      <c r="CA134" s="14">
        <v>0</v>
      </c>
      <c r="CB134" s="14">
        <v>0</v>
      </c>
      <c r="CC134" s="14">
        <v>0</v>
      </c>
      <c r="CD134" s="14">
        <v>0</v>
      </c>
      <c r="CE134" s="14">
        <v>0</v>
      </c>
      <c r="CF134" s="14">
        <v>0</v>
      </c>
      <c r="CG134" s="14">
        <v>0</v>
      </c>
      <c r="CH134" s="14">
        <v>0</v>
      </c>
      <c r="CI134" s="14">
        <v>0</v>
      </c>
      <c r="CJ134" s="14">
        <v>0</v>
      </c>
      <c r="CK134" s="14">
        <v>0</v>
      </c>
      <c r="CL134" s="14">
        <v>0</v>
      </c>
    </row>
    <row r="135" spans="1:90" x14ac:dyDescent="0.2">
      <c r="A135" s="18" t="s">
        <v>196</v>
      </c>
      <c r="B135" s="14">
        <v>0</v>
      </c>
      <c r="C135" s="14">
        <v>0</v>
      </c>
      <c r="D135" s="14">
        <v>0</v>
      </c>
      <c r="E135" s="14">
        <v>2359</v>
      </c>
      <c r="F135" s="14">
        <v>71543</v>
      </c>
      <c r="G135" s="14">
        <v>0</v>
      </c>
      <c r="H135" s="14">
        <v>3789.5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  <c r="AB135" s="14">
        <v>0</v>
      </c>
      <c r="AC135" s="14">
        <v>0</v>
      </c>
      <c r="AD135" s="14">
        <v>0</v>
      </c>
      <c r="AE135" s="14">
        <v>0</v>
      </c>
      <c r="AF135" s="14">
        <v>0</v>
      </c>
      <c r="AG135" s="14">
        <v>0</v>
      </c>
      <c r="AH135" s="14">
        <v>0</v>
      </c>
      <c r="AI135" s="14">
        <v>0</v>
      </c>
      <c r="AJ135" s="14">
        <v>0</v>
      </c>
      <c r="AK135" s="14">
        <v>0</v>
      </c>
      <c r="AL135" s="14">
        <v>0</v>
      </c>
      <c r="AM135" s="14">
        <v>0</v>
      </c>
      <c r="AN135" s="14">
        <v>0</v>
      </c>
      <c r="AO135" s="14">
        <v>0</v>
      </c>
      <c r="AP135" s="14">
        <v>0</v>
      </c>
      <c r="AQ135" s="14">
        <v>0</v>
      </c>
      <c r="AR135" s="14">
        <v>0</v>
      </c>
      <c r="AS135" s="14">
        <v>0</v>
      </c>
      <c r="AT135" s="14">
        <v>0</v>
      </c>
      <c r="AU135" s="14">
        <v>0</v>
      </c>
      <c r="AV135" s="14">
        <v>0</v>
      </c>
      <c r="AW135" s="14">
        <v>0</v>
      </c>
      <c r="AX135" s="14">
        <v>0</v>
      </c>
      <c r="AY135" s="14">
        <v>0</v>
      </c>
      <c r="AZ135" s="14">
        <v>0</v>
      </c>
      <c r="BA135" s="14">
        <v>0</v>
      </c>
      <c r="BB135" s="14">
        <v>0</v>
      </c>
      <c r="BC135" s="14">
        <v>0</v>
      </c>
      <c r="BD135" s="14">
        <v>0</v>
      </c>
      <c r="BE135" s="14">
        <v>0</v>
      </c>
      <c r="BF135" s="14">
        <v>0</v>
      </c>
      <c r="BG135" s="14">
        <v>0</v>
      </c>
      <c r="BH135" s="14">
        <v>0</v>
      </c>
      <c r="BI135" s="14">
        <v>0</v>
      </c>
      <c r="BJ135" s="14">
        <v>0</v>
      </c>
      <c r="BK135" s="14">
        <v>0</v>
      </c>
      <c r="BL135" s="14">
        <v>0</v>
      </c>
      <c r="BM135" s="14">
        <v>0</v>
      </c>
      <c r="BN135" s="14">
        <v>0</v>
      </c>
      <c r="BO135" s="14">
        <v>0</v>
      </c>
      <c r="BP135" s="14">
        <v>0</v>
      </c>
      <c r="BQ135" s="14">
        <v>0</v>
      </c>
      <c r="BR135" s="14">
        <v>0</v>
      </c>
      <c r="BS135" s="14">
        <v>0</v>
      </c>
      <c r="BT135" s="14">
        <v>0</v>
      </c>
      <c r="BU135" s="14">
        <v>0</v>
      </c>
      <c r="BV135" s="14">
        <v>0</v>
      </c>
      <c r="BW135" s="14">
        <v>0</v>
      </c>
      <c r="BX135" s="14">
        <v>0</v>
      </c>
      <c r="BY135" s="14">
        <v>0</v>
      </c>
      <c r="BZ135" s="14">
        <v>0</v>
      </c>
      <c r="CA135" s="14">
        <v>0</v>
      </c>
      <c r="CB135" s="14">
        <v>0</v>
      </c>
      <c r="CC135" s="14">
        <v>0</v>
      </c>
      <c r="CD135" s="14">
        <v>0</v>
      </c>
      <c r="CE135" s="14">
        <v>0</v>
      </c>
      <c r="CF135" s="14">
        <v>0</v>
      </c>
      <c r="CG135" s="14">
        <v>0</v>
      </c>
      <c r="CH135" s="14">
        <v>0</v>
      </c>
      <c r="CI135" s="14">
        <v>0</v>
      </c>
      <c r="CJ135" s="14">
        <v>0</v>
      </c>
      <c r="CK135" s="14">
        <v>0</v>
      </c>
      <c r="CL135" s="14">
        <v>0</v>
      </c>
    </row>
    <row r="136" spans="1:90" x14ac:dyDescent="0.2">
      <c r="A136" s="18" t="s">
        <v>197</v>
      </c>
      <c r="B136" s="14">
        <v>0</v>
      </c>
      <c r="C136" s="14">
        <v>0</v>
      </c>
      <c r="D136" s="14">
        <v>0</v>
      </c>
      <c r="E136" s="14">
        <v>2190.375</v>
      </c>
      <c r="F136" s="14">
        <v>2166</v>
      </c>
      <c r="G136" s="14">
        <v>0</v>
      </c>
      <c r="H136" s="14">
        <v>0</v>
      </c>
      <c r="I136" s="14">
        <v>0</v>
      </c>
      <c r="J136" s="14">
        <v>12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14">
        <v>7225</v>
      </c>
      <c r="X136" s="14">
        <v>0</v>
      </c>
      <c r="Y136" s="14">
        <v>0</v>
      </c>
      <c r="Z136" s="14">
        <v>0</v>
      </c>
      <c r="AA136" s="14">
        <v>0</v>
      </c>
      <c r="AB136" s="14">
        <v>0</v>
      </c>
      <c r="AC136" s="14">
        <v>0</v>
      </c>
      <c r="AD136" s="14">
        <v>0</v>
      </c>
      <c r="AE136" s="14">
        <v>0</v>
      </c>
      <c r="AF136" s="14">
        <v>0</v>
      </c>
      <c r="AG136" s="14">
        <v>0</v>
      </c>
      <c r="AH136" s="14">
        <v>0</v>
      </c>
      <c r="AI136" s="14">
        <v>0</v>
      </c>
      <c r="AJ136" s="14">
        <v>0</v>
      </c>
      <c r="AK136" s="14">
        <v>0</v>
      </c>
      <c r="AL136" s="14">
        <v>0</v>
      </c>
      <c r="AM136" s="14">
        <v>0</v>
      </c>
      <c r="AN136" s="14">
        <v>0</v>
      </c>
      <c r="AO136" s="14">
        <v>0</v>
      </c>
      <c r="AP136" s="14">
        <v>0</v>
      </c>
      <c r="AQ136" s="14">
        <v>0</v>
      </c>
      <c r="AR136" s="14">
        <v>0</v>
      </c>
      <c r="AS136" s="14">
        <v>0</v>
      </c>
      <c r="AT136" s="14">
        <v>0</v>
      </c>
      <c r="AU136" s="14">
        <v>0</v>
      </c>
      <c r="AV136" s="14">
        <v>0</v>
      </c>
      <c r="AW136" s="14">
        <v>0</v>
      </c>
      <c r="AX136" s="14">
        <v>0</v>
      </c>
      <c r="AY136" s="14">
        <v>0</v>
      </c>
      <c r="AZ136" s="14">
        <v>0</v>
      </c>
      <c r="BA136" s="14">
        <v>0</v>
      </c>
      <c r="BB136" s="14">
        <v>0</v>
      </c>
      <c r="BC136" s="14">
        <v>0</v>
      </c>
      <c r="BD136" s="14">
        <v>0</v>
      </c>
      <c r="BE136" s="14">
        <v>0</v>
      </c>
      <c r="BF136" s="14">
        <v>0</v>
      </c>
      <c r="BG136" s="14">
        <v>0</v>
      </c>
      <c r="BH136" s="14">
        <v>0</v>
      </c>
      <c r="BI136" s="14">
        <v>0</v>
      </c>
      <c r="BJ136" s="14">
        <v>0</v>
      </c>
      <c r="BK136" s="14">
        <v>0</v>
      </c>
      <c r="BL136" s="14">
        <v>0</v>
      </c>
      <c r="BM136" s="14">
        <v>0</v>
      </c>
      <c r="BN136" s="14">
        <v>0</v>
      </c>
      <c r="BO136" s="14">
        <v>0</v>
      </c>
      <c r="BP136" s="14">
        <v>0</v>
      </c>
      <c r="BQ136" s="14">
        <v>0</v>
      </c>
      <c r="BR136" s="14">
        <v>0</v>
      </c>
      <c r="BS136" s="14">
        <v>0</v>
      </c>
      <c r="BT136" s="14">
        <v>0</v>
      </c>
      <c r="BU136" s="14">
        <v>0</v>
      </c>
      <c r="BV136" s="14">
        <v>0</v>
      </c>
      <c r="BW136" s="14">
        <v>0</v>
      </c>
      <c r="BX136" s="14">
        <v>0</v>
      </c>
      <c r="BY136" s="14">
        <v>0</v>
      </c>
      <c r="BZ136" s="14">
        <v>0</v>
      </c>
      <c r="CA136" s="14">
        <v>0</v>
      </c>
      <c r="CB136" s="14">
        <v>0</v>
      </c>
      <c r="CC136" s="14">
        <v>0</v>
      </c>
      <c r="CD136" s="14">
        <v>0</v>
      </c>
      <c r="CE136" s="14">
        <v>0</v>
      </c>
      <c r="CF136" s="14">
        <v>0</v>
      </c>
      <c r="CG136" s="14">
        <v>0</v>
      </c>
      <c r="CH136" s="14">
        <v>0</v>
      </c>
      <c r="CI136" s="14">
        <v>0</v>
      </c>
      <c r="CJ136" s="14">
        <v>0</v>
      </c>
      <c r="CK136" s="14">
        <v>0</v>
      </c>
      <c r="CL136" s="14">
        <v>0</v>
      </c>
    </row>
    <row r="137" spans="1:90" x14ac:dyDescent="0.2">
      <c r="A137" s="10" t="s">
        <v>198</v>
      </c>
      <c r="B137" s="14">
        <v>61153</v>
      </c>
      <c r="C137" s="14">
        <v>14424</v>
      </c>
      <c r="D137" s="14">
        <v>47000</v>
      </c>
      <c r="E137" s="14">
        <v>5811.25</v>
      </c>
      <c r="F137" s="14">
        <v>0</v>
      </c>
      <c r="G137" s="14">
        <v>0</v>
      </c>
      <c r="H137" s="14">
        <v>0</v>
      </c>
      <c r="I137" s="14">
        <v>0</v>
      </c>
      <c r="J137" s="14">
        <v>0</v>
      </c>
      <c r="K137" s="14">
        <v>0</v>
      </c>
      <c r="L137" s="14">
        <v>0</v>
      </c>
      <c r="M137" s="14">
        <v>0</v>
      </c>
      <c r="N137" s="14">
        <v>0</v>
      </c>
      <c r="O137" s="14">
        <v>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14">
        <v>0</v>
      </c>
      <c r="X137" s="14">
        <v>0</v>
      </c>
      <c r="Y137" s="14">
        <v>0</v>
      </c>
      <c r="Z137" s="14">
        <v>0</v>
      </c>
      <c r="AA137" s="14">
        <v>0</v>
      </c>
      <c r="AB137" s="14">
        <v>0</v>
      </c>
      <c r="AC137" s="14">
        <v>0</v>
      </c>
      <c r="AD137" s="14">
        <v>0</v>
      </c>
      <c r="AE137" s="14">
        <v>0</v>
      </c>
      <c r="AF137" s="14">
        <v>0</v>
      </c>
      <c r="AG137" s="14">
        <v>0</v>
      </c>
      <c r="AH137" s="14">
        <v>0</v>
      </c>
      <c r="AI137" s="14">
        <v>0</v>
      </c>
      <c r="AJ137" s="14">
        <v>0</v>
      </c>
      <c r="AK137" s="14">
        <v>0</v>
      </c>
      <c r="AL137" s="14">
        <v>0</v>
      </c>
      <c r="AM137" s="14">
        <v>0</v>
      </c>
      <c r="AN137" s="14">
        <v>0</v>
      </c>
      <c r="AO137" s="14">
        <v>0</v>
      </c>
      <c r="AP137" s="14">
        <v>0</v>
      </c>
      <c r="AQ137" s="14">
        <v>0</v>
      </c>
      <c r="AR137" s="14">
        <v>0</v>
      </c>
      <c r="AS137" s="14">
        <v>0</v>
      </c>
      <c r="AT137" s="14">
        <v>0</v>
      </c>
      <c r="AU137" s="14">
        <v>0</v>
      </c>
      <c r="AV137" s="14">
        <v>0</v>
      </c>
      <c r="AW137" s="14">
        <v>0</v>
      </c>
      <c r="AX137" s="14">
        <v>0</v>
      </c>
      <c r="AY137" s="14">
        <v>0</v>
      </c>
      <c r="AZ137" s="14">
        <v>0</v>
      </c>
      <c r="BA137" s="14">
        <v>0</v>
      </c>
      <c r="BB137" s="14">
        <v>0</v>
      </c>
      <c r="BC137" s="14">
        <v>0</v>
      </c>
      <c r="BD137" s="14">
        <v>0</v>
      </c>
      <c r="BE137" s="14">
        <v>0</v>
      </c>
      <c r="BF137" s="14">
        <v>0</v>
      </c>
      <c r="BG137" s="14">
        <v>0</v>
      </c>
      <c r="BH137" s="14">
        <v>0</v>
      </c>
      <c r="BI137" s="14">
        <v>0</v>
      </c>
      <c r="BJ137" s="14">
        <v>0</v>
      </c>
      <c r="BK137" s="14">
        <v>0</v>
      </c>
      <c r="BL137" s="14">
        <v>0</v>
      </c>
      <c r="BM137" s="14">
        <v>0</v>
      </c>
      <c r="BN137" s="14">
        <v>0</v>
      </c>
      <c r="BO137" s="14">
        <v>0</v>
      </c>
      <c r="BP137" s="14">
        <v>0</v>
      </c>
      <c r="BQ137" s="14">
        <v>0</v>
      </c>
      <c r="BR137" s="14">
        <v>0</v>
      </c>
      <c r="BS137" s="14">
        <v>0</v>
      </c>
      <c r="BT137" s="14">
        <v>0</v>
      </c>
      <c r="BU137" s="14">
        <v>0</v>
      </c>
      <c r="BV137" s="14">
        <v>0</v>
      </c>
      <c r="BW137" s="14">
        <v>0</v>
      </c>
      <c r="BX137" s="14">
        <v>0</v>
      </c>
      <c r="BY137" s="14">
        <v>0</v>
      </c>
      <c r="BZ137" s="14">
        <v>0</v>
      </c>
      <c r="CA137" s="14">
        <v>0</v>
      </c>
      <c r="CB137" s="14">
        <v>0</v>
      </c>
      <c r="CC137" s="14">
        <v>0</v>
      </c>
      <c r="CD137" s="14">
        <v>0</v>
      </c>
      <c r="CE137" s="14">
        <v>0</v>
      </c>
      <c r="CF137" s="14">
        <v>0</v>
      </c>
      <c r="CG137" s="14">
        <v>0</v>
      </c>
      <c r="CH137" s="14">
        <v>0</v>
      </c>
      <c r="CI137" s="14">
        <v>0</v>
      </c>
      <c r="CJ137" s="14">
        <v>0</v>
      </c>
      <c r="CK137" s="14">
        <v>0</v>
      </c>
      <c r="CL137" s="14">
        <v>0</v>
      </c>
    </row>
    <row r="138" spans="1:90" x14ac:dyDescent="0.2">
      <c r="A138" s="14" t="s">
        <v>199</v>
      </c>
      <c r="B138" s="14">
        <v>0</v>
      </c>
      <c r="C138" s="14">
        <v>0</v>
      </c>
      <c r="D138" s="14">
        <v>0</v>
      </c>
      <c r="E138" s="14">
        <v>162.375</v>
      </c>
      <c r="F138" s="14">
        <v>25713</v>
      </c>
      <c r="G138" s="14">
        <v>0</v>
      </c>
      <c r="H138" s="14">
        <v>5312.7</v>
      </c>
      <c r="I138" s="14">
        <v>0</v>
      </c>
      <c r="J138" s="14">
        <v>0</v>
      </c>
      <c r="K138" s="14">
        <v>0</v>
      </c>
      <c r="L138" s="14">
        <v>0</v>
      </c>
      <c r="M138" s="14">
        <v>0</v>
      </c>
      <c r="N138" s="14">
        <v>0</v>
      </c>
      <c r="O138" s="14">
        <v>0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14">
        <v>0</v>
      </c>
      <c r="X138" s="14">
        <v>0</v>
      </c>
      <c r="Y138" s="14">
        <v>0</v>
      </c>
      <c r="Z138" s="14">
        <v>0</v>
      </c>
      <c r="AA138" s="14">
        <v>0</v>
      </c>
      <c r="AB138" s="14">
        <v>0</v>
      </c>
      <c r="AC138" s="14">
        <v>0</v>
      </c>
      <c r="AD138" s="14">
        <v>0</v>
      </c>
      <c r="AE138" s="14">
        <v>0</v>
      </c>
      <c r="AF138" s="14">
        <v>0</v>
      </c>
      <c r="AG138" s="14">
        <v>0</v>
      </c>
      <c r="AH138" s="14">
        <v>0</v>
      </c>
      <c r="AI138" s="14">
        <v>0</v>
      </c>
      <c r="AJ138" s="14">
        <v>0</v>
      </c>
      <c r="AK138" s="14">
        <v>0</v>
      </c>
      <c r="AL138" s="14">
        <v>0</v>
      </c>
      <c r="AM138" s="14">
        <v>0</v>
      </c>
      <c r="AN138" s="14">
        <v>0</v>
      </c>
      <c r="AO138" s="14">
        <v>0</v>
      </c>
      <c r="AP138" s="14">
        <v>0</v>
      </c>
      <c r="AQ138" s="14">
        <v>0</v>
      </c>
      <c r="AR138" s="14">
        <v>0</v>
      </c>
      <c r="AS138" s="14">
        <v>0</v>
      </c>
      <c r="AT138" s="14">
        <v>0</v>
      </c>
      <c r="AU138" s="14">
        <v>0</v>
      </c>
      <c r="AV138" s="14">
        <v>0</v>
      </c>
      <c r="AW138" s="14">
        <v>0</v>
      </c>
      <c r="AX138" s="14">
        <v>0</v>
      </c>
      <c r="AY138" s="14">
        <v>0</v>
      </c>
      <c r="AZ138" s="14">
        <v>0</v>
      </c>
      <c r="BA138" s="14">
        <v>0</v>
      </c>
      <c r="BB138" s="14">
        <v>0</v>
      </c>
      <c r="BC138" s="14">
        <v>0</v>
      </c>
      <c r="BD138" s="14">
        <v>0</v>
      </c>
      <c r="BE138" s="14">
        <v>0</v>
      </c>
      <c r="BF138" s="14">
        <v>0</v>
      </c>
      <c r="BG138" s="14">
        <v>0</v>
      </c>
      <c r="BH138" s="14">
        <v>0</v>
      </c>
      <c r="BI138" s="14">
        <v>0</v>
      </c>
      <c r="BJ138" s="14">
        <v>0</v>
      </c>
      <c r="BK138" s="14">
        <v>0</v>
      </c>
      <c r="BL138" s="14">
        <v>0</v>
      </c>
      <c r="BM138" s="14">
        <v>0</v>
      </c>
      <c r="BN138" s="14">
        <v>0</v>
      </c>
      <c r="BO138" s="14">
        <v>0</v>
      </c>
      <c r="BP138" s="14">
        <v>0</v>
      </c>
      <c r="BQ138" s="14">
        <v>0</v>
      </c>
      <c r="BR138" s="14">
        <v>0</v>
      </c>
      <c r="BS138" s="14">
        <v>0</v>
      </c>
      <c r="BT138" s="14">
        <v>0</v>
      </c>
      <c r="BU138" s="14">
        <v>0</v>
      </c>
      <c r="BV138" s="14">
        <v>0</v>
      </c>
      <c r="BW138" s="14">
        <v>0</v>
      </c>
      <c r="BX138" s="14">
        <v>0</v>
      </c>
      <c r="BY138" s="14">
        <v>0</v>
      </c>
      <c r="BZ138" s="14">
        <v>0</v>
      </c>
      <c r="CA138" s="14">
        <v>0</v>
      </c>
      <c r="CB138" s="14">
        <v>0</v>
      </c>
      <c r="CC138" s="14">
        <v>0</v>
      </c>
      <c r="CD138" s="14">
        <v>0</v>
      </c>
      <c r="CE138" s="14">
        <v>0</v>
      </c>
      <c r="CF138" s="14">
        <v>0</v>
      </c>
      <c r="CG138" s="14">
        <v>0</v>
      </c>
      <c r="CH138" s="14">
        <v>0</v>
      </c>
      <c r="CI138" s="14">
        <v>0</v>
      </c>
      <c r="CJ138" s="14">
        <v>0</v>
      </c>
      <c r="CK138" s="14">
        <v>0</v>
      </c>
      <c r="CL138" s="14">
        <v>0</v>
      </c>
    </row>
    <row r="139" spans="1:90" x14ac:dyDescent="0.2">
      <c r="A139" s="14" t="s">
        <v>200</v>
      </c>
      <c r="B139" s="14">
        <v>28873</v>
      </c>
      <c r="C139" s="14">
        <v>0</v>
      </c>
      <c r="D139" s="14">
        <v>0</v>
      </c>
      <c r="E139" s="14">
        <v>0</v>
      </c>
      <c r="F139" s="14">
        <v>9335</v>
      </c>
      <c r="G139" s="14">
        <v>0</v>
      </c>
      <c r="H139" s="14">
        <v>20927.800000000003</v>
      </c>
      <c r="I139" s="14">
        <v>0</v>
      </c>
      <c r="J139" s="14">
        <v>8417</v>
      </c>
      <c r="K139" s="14">
        <v>7990</v>
      </c>
      <c r="L139" s="14">
        <v>7433</v>
      </c>
      <c r="M139" s="14">
        <v>6194</v>
      </c>
      <c r="N139" s="14">
        <v>5429</v>
      </c>
      <c r="O139" s="14">
        <v>4646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3503.125</v>
      </c>
      <c r="V139" s="14">
        <v>0</v>
      </c>
      <c r="W139" s="14">
        <v>34792</v>
      </c>
      <c r="X139" s="14">
        <v>0</v>
      </c>
      <c r="Y139" s="14">
        <v>0</v>
      </c>
      <c r="Z139" s="14">
        <v>0</v>
      </c>
      <c r="AA139" s="14">
        <v>0</v>
      </c>
      <c r="AB139" s="14">
        <v>0</v>
      </c>
      <c r="AC139" s="14">
        <v>0</v>
      </c>
      <c r="AD139" s="14">
        <v>0</v>
      </c>
      <c r="AE139" s="14">
        <v>0</v>
      </c>
      <c r="AF139" s="14">
        <v>0</v>
      </c>
      <c r="AG139" s="14">
        <v>0</v>
      </c>
      <c r="AH139" s="14">
        <v>0</v>
      </c>
      <c r="AI139" s="14">
        <v>0</v>
      </c>
      <c r="AJ139" s="14">
        <v>1394.375</v>
      </c>
      <c r="AK139" s="14">
        <v>0</v>
      </c>
      <c r="AL139" s="14">
        <v>0</v>
      </c>
      <c r="AM139" s="14">
        <v>0</v>
      </c>
      <c r="AN139" s="14">
        <v>0</v>
      </c>
      <c r="AO139" s="14">
        <v>0</v>
      </c>
      <c r="AP139" s="14">
        <v>26799</v>
      </c>
      <c r="AQ139" s="14">
        <v>10916</v>
      </c>
      <c r="AR139" s="14">
        <v>126321</v>
      </c>
      <c r="AS139" s="14">
        <v>32133</v>
      </c>
      <c r="AT139" s="14">
        <v>9499</v>
      </c>
      <c r="AU139" s="14">
        <v>167361</v>
      </c>
      <c r="AV139" s="14">
        <v>185613</v>
      </c>
      <c r="AW139" s="14">
        <v>151169</v>
      </c>
      <c r="AX139" s="14">
        <v>0</v>
      </c>
      <c r="AY139" s="14">
        <v>723403</v>
      </c>
      <c r="AZ139" s="14">
        <v>810822</v>
      </c>
      <c r="BA139" s="14">
        <v>688737</v>
      </c>
      <c r="BB139" s="14">
        <v>423371</v>
      </c>
      <c r="BC139" s="14">
        <v>0</v>
      </c>
      <c r="BD139" s="14">
        <v>0</v>
      </c>
      <c r="BE139" s="14">
        <v>0</v>
      </c>
      <c r="BF139" s="14">
        <v>0</v>
      </c>
      <c r="BG139" s="14">
        <v>0</v>
      </c>
      <c r="BH139" s="14">
        <v>0</v>
      </c>
      <c r="BI139" s="14">
        <v>0</v>
      </c>
      <c r="BJ139" s="14">
        <v>0</v>
      </c>
      <c r="BK139" s="14">
        <v>0</v>
      </c>
      <c r="BL139" s="14">
        <v>0</v>
      </c>
      <c r="BM139" s="14">
        <v>0</v>
      </c>
      <c r="BN139" s="14">
        <v>0</v>
      </c>
      <c r="BO139" s="14">
        <v>0</v>
      </c>
      <c r="BP139" s="14">
        <v>0</v>
      </c>
      <c r="BQ139" s="14">
        <v>0</v>
      </c>
      <c r="BR139" s="14">
        <v>0</v>
      </c>
      <c r="BS139" s="14">
        <v>0</v>
      </c>
      <c r="BT139" s="14">
        <v>0</v>
      </c>
      <c r="BU139" s="14">
        <v>0</v>
      </c>
      <c r="BV139" s="14">
        <v>0</v>
      </c>
      <c r="BW139" s="14">
        <v>0</v>
      </c>
      <c r="BX139" s="14">
        <v>0</v>
      </c>
      <c r="BY139" s="14">
        <v>0</v>
      </c>
      <c r="BZ139" s="14">
        <v>0</v>
      </c>
      <c r="CA139" s="14">
        <v>0</v>
      </c>
      <c r="CB139" s="14">
        <v>0</v>
      </c>
      <c r="CC139" s="14">
        <v>0</v>
      </c>
      <c r="CD139" s="14">
        <v>0</v>
      </c>
      <c r="CE139" s="14">
        <v>0</v>
      </c>
      <c r="CF139" s="14">
        <v>0</v>
      </c>
      <c r="CG139" s="14">
        <v>0</v>
      </c>
      <c r="CH139" s="14">
        <v>0</v>
      </c>
      <c r="CI139" s="14">
        <v>0</v>
      </c>
      <c r="CJ139" s="14">
        <v>0</v>
      </c>
      <c r="CK139" s="14">
        <v>0</v>
      </c>
      <c r="CL139" s="14">
        <v>0</v>
      </c>
    </row>
    <row r="140" spans="1:90" x14ac:dyDescent="0.2">
      <c r="A140" s="14" t="s">
        <v>201</v>
      </c>
      <c r="B140" s="14">
        <v>0</v>
      </c>
      <c r="C140" s="14">
        <v>22500</v>
      </c>
      <c r="D140" s="14">
        <v>47510</v>
      </c>
      <c r="E140" s="14">
        <v>63.875</v>
      </c>
      <c r="F140" s="14">
        <v>15735</v>
      </c>
      <c r="G140" s="14">
        <v>0</v>
      </c>
      <c r="H140" s="14">
        <v>91.7</v>
      </c>
      <c r="I140" s="14">
        <v>0</v>
      </c>
      <c r="J140" s="14">
        <v>25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0</v>
      </c>
      <c r="AC140" s="14">
        <v>0</v>
      </c>
      <c r="AD140" s="14">
        <v>0</v>
      </c>
      <c r="AE140" s="14">
        <v>0</v>
      </c>
      <c r="AF140" s="14">
        <v>0</v>
      </c>
      <c r="AG140" s="14">
        <v>0</v>
      </c>
      <c r="AH140" s="14">
        <v>0</v>
      </c>
      <c r="AI140" s="14">
        <v>0</v>
      </c>
      <c r="AJ140" s="14">
        <v>0</v>
      </c>
      <c r="AK140" s="14">
        <v>0</v>
      </c>
      <c r="AL140" s="14">
        <v>0</v>
      </c>
      <c r="AM140" s="14">
        <v>0</v>
      </c>
      <c r="AN140" s="14">
        <v>0</v>
      </c>
      <c r="AO140" s="14">
        <v>0</v>
      </c>
      <c r="AP140" s="14">
        <v>0</v>
      </c>
      <c r="AQ140" s="14">
        <v>0</v>
      </c>
      <c r="AR140" s="14">
        <v>0</v>
      </c>
      <c r="AS140" s="14">
        <v>0</v>
      </c>
      <c r="AT140" s="14">
        <v>0</v>
      </c>
      <c r="AU140" s="14">
        <v>0</v>
      </c>
      <c r="AV140" s="14">
        <v>0</v>
      </c>
      <c r="AW140" s="14">
        <v>0</v>
      </c>
      <c r="AX140" s="14">
        <v>0</v>
      </c>
      <c r="AY140" s="14">
        <v>0</v>
      </c>
      <c r="AZ140" s="14">
        <v>0</v>
      </c>
      <c r="BA140" s="14">
        <v>0</v>
      </c>
      <c r="BB140" s="14">
        <v>0</v>
      </c>
      <c r="BC140" s="14">
        <v>0</v>
      </c>
      <c r="BD140" s="14">
        <v>0</v>
      </c>
      <c r="BE140" s="14">
        <v>0</v>
      </c>
      <c r="BF140" s="14">
        <v>0</v>
      </c>
      <c r="BG140" s="14">
        <v>0</v>
      </c>
      <c r="BH140" s="14">
        <v>0</v>
      </c>
      <c r="BI140" s="14">
        <v>0</v>
      </c>
      <c r="BJ140" s="14">
        <v>0</v>
      </c>
      <c r="BK140" s="14">
        <v>0</v>
      </c>
      <c r="BL140" s="14">
        <v>0</v>
      </c>
      <c r="BM140" s="14">
        <v>0</v>
      </c>
      <c r="BN140" s="14">
        <v>0</v>
      </c>
      <c r="BO140" s="14">
        <v>0</v>
      </c>
      <c r="BP140" s="14">
        <v>0</v>
      </c>
      <c r="BQ140" s="14">
        <v>0</v>
      </c>
      <c r="BR140" s="14">
        <v>0</v>
      </c>
      <c r="BS140" s="14">
        <v>0</v>
      </c>
      <c r="BT140" s="14">
        <v>0</v>
      </c>
      <c r="BU140" s="14">
        <v>0</v>
      </c>
      <c r="BV140" s="14">
        <v>0</v>
      </c>
      <c r="BW140" s="14">
        <v>0</v>
      </c>
      <c r="BX140" s="14">
        <v>0</v>
      </c>
      <c r="BY140" s="14">
        <v>0</v>
      </c>
      <c r="BZ140" s="14">
        <v>0</v>
      </c>
      <c r="CA140" s="14">
        <v>0</v>
      </c>
      <c r="CB140" s="14">
        <v>0</v>
      </c>
      <c r="CC140" s="14">
        <v>0</v>
      </c>
      <c r="CD140" s="14">
        <v>0</v>
      </c>
      <c r="CE140" s="14">
        <v>0</v>
      </c>
      <c r="CF140" s="14">
        <v>0</v>
      </c>
      <c r="CG140" s="14">
        <v>0</v>
      </c>
      <c r="CH140" s="14">
        <v>0</v>
      </c>
      <c r="CI140" s="14">
        <v>0</v>
      </c>
      <c r="CJ140" s="14">
        <v>0</v>
      </c>
      <c r="CK140" s="14">
        <v>0</v>
      </c>
      <c r="CL140" s="14">
        <v>0</v>
      </c>
    </row>
    <row r="141" spans="1:90" x14ac:dyDescent="0.2">
      <c r="A141" s="14" t="s">
        <v>202</v>
      </c>
      <c r="B141" s="14">
        <v>0</v>
      </c>
      <c r="C141" s="14">
        <v>5248</v>
      </c>
      <c r="D141" s="14">
        <v>0</v>
      </c>
      <c r="E141" s="14">
        <v>5921.75</v>
      </c>
      <c r="F141" s="14">
        <v>3838</v>
      </c>
      <c r="G141" s="14">
        <v>0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  <c r="AB141" s="14">
        <v>0</v>
      </c>
      <c r="AC141" s="14">
        <v>0</v>
      </c>
      <c r="AD141" s="14">
        <v>0</v>
      </c>
      <c r="AE141" s="14">
        <v>0</v>
      </c>
      <c r="AF141" s="14">
        <v>0</v>
      </c>
      <c r="AG141" s="14">
        <v>0</v>
      </c>
      <c r="AH141" s="14">
        <v>0</v>
      </c>
      <c r="AI141" s="14">
        <v>0</v>
      </c>
      <c r="AJ141" s="14">
        <v>0</v>
      </c>
      <c r="AK141" s="14">
        <v>0</v>
      </c>
      <c r="AL141" s="14">
        <v>0</v>
      </c>
      <c r="AM141" s="14">
        <v>0</v>
      </c>
      <c r="AN141" s="14">
        <v>0</v>
      </c>
      <c r="AO141" s="14">
        <v>0</v>
      </c>
      <c r="AP141" s="14">
        <v>0</v>
      </c>
      <c r="AQ141" s="14">
        <v>0</v>
      </c>
      <c r="AR141" s="14">
        <v>0</v>
      </c>
      <c r="AS141" s="14">
        <v>0</v>
      </c>
      <c r="AT141" s="14">
        <v>0</v>
      </c>
      <c r="AU141" s="14">
        <v>0</v>
      </c>
      <c r="AV141" s="14">
        <v>0</v>
      </c>
      <c r="AW141" s="14">
        <v>0</v>
      </c>
      <c r="AX141" s="14">
        <v>0</v>
      </c>
      <c r="AY141" s="14">
        <v>0</v>
      </c>
      <c r="AZ141" s="14">
        <v>0</v>
      </c>
      <c r="BA141" s="14">
        <v>0</v>
      </c>
      <c r="BB141" s="14">
        <v>0</v>
      </c>
      <c r="BC141" s="14">
        <v>0</v>
      </c>
      <c r="BD141" s="14">
        <v>0</v>
      </c>
      <c r="BE141" s="14">
        <v>0</v>
      </c>
      <c r="BF141" s="14">
        <v>0</v>
      </c>
      <c r="BG141" s="14">
        <v>0</v>
      </c>
      <c r="BH141" s="14">
        <v>0</v>
      </c>
      <c r="BI141" s="14">
        <v>0</v>
      </c>
      <c r="BJ141" s="14">
        <v>0</v>
      </c>
      <c r="BK141" s="14">
        <v>0</v>
      </c>
      <c r="BL141" s="14">
        <v>0</v>
      </c>
      <c r="BM141" s="14">
        <v>0</v>
      </c>
      <c r="BN141" s="14">
        <v>0</v>
      </c>
      <c r="BO141" s="14">
        <v>0</v>
      </c>
      <c r="BP141" s="14">
        <v>0</v>
      </c>
      <c r="BQ141" s="14">
        <v>0</v>
      </c>
      <c r="BR141" s="14">
        <v>0</v>
      </c>
      <c r="BS141" s="14">
        <v>0</v>
      </c>
      <c r="BT141" s="14">
        <v>0</v>
      </c>
      <c r="BU141" s="14">
        <v>0</v>
      </c>
      <c r="BV141" s="14">
        <v>0</v>
      </c>
      <c r="BW141" s="14">
        <v>0</v>
      </c>
      <c r="BX141" s="14">
        <v>0</v>
      </c>
      <c r="BY141" s="14">
        <v>0</v>
      </c>
      <c r="BZ141" s="14">
        <v>0</v>
      </c>
      <c r="CA141" s="14">
        <v>0</v>
      </c>
      <c r="CB141" s="14">
        <v>0</v>
      </c>
      <c r="CC141" s="14">
        <v>0</v>
      </c>
      <c r="CD141" s="14">
        <v>0</v>
      </c>
      <c r="CE141" s="14">
        <v>0</v>
      </c>
      <c r="CF141" s="14">
        <v>0</v>
      </c>
      <c r="CG141" s="14">
        <v>0</v>
      </c>
      <c r="CH141" s="14">
        <v>0</v>
      </c>
      <c r="CI141" s="14">
        <v>0</v>
      </c>
      <c r="CJ141" s="14">
        <v>0</v>
      </c>
      <c r="CK141" s="14">
        <v>0</v>
      </c>
      <c r="CL141" s="14">
        <v>0</v>
      </c>
    </row>
    <row r="142" spans="1:90" x14ac:dyDescent="0.2">
      <c r="A142" s="14" t="s">
        <v>203</v>
      </c>
      <c r="B142" s="14">
        <v>0</v>
      </c>
      <c r="C142" s="14">
        <v>0</v>
      </c>
      <c r="D142" s="14">
        <v>0</v>
      </c>
      <c r="E142" s="14">
        <v>22075</v>
      </c>
      <c r="F142" s="14">
        <v>256035</v>
      </c>
      <c r="G142" s="14">
        <v>0</v>
      </c>
      <c r="H142" s="14">
        <v>92174.1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146074</v>
      </c>
      <c r="V142" s="14">
        <v>0</v>
      </c>
      <c r="W142" s="14">
        <v>322834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  <c r="AD142" s="14">
        <v>0</v>
      </c>
      <c r="AE142" s="14">
        <v>0</v>
      </c>
      <c r="AF142" s="14">
        <v>0</v>
      </c>
      <c r="AG142" s="14">
        <v>0</v>
      </c>
      <c r="AH142" s="14">
        <v>0</v>
      </c>
      <c r="AI142" s="14">
        <v>0</v>
      </c>
      <c r="AJ142" s="14">
        <v>0</v>
      </c>
      <c r="AK142" s="14">
        <v>0</v>
      </c>
      <c r="AL142" s="14">
        <v>0</v>
      </c>
      <c r="AM142" s="14">
        <v>0</v>
      </c>
      <c r="AN142" s="14">
        <v>0</v>
      </c>
      <c r="AO142" s="14">
        <v>0</v>
      </c>
      <c r="AP142" s="14">
        <v>0</v>
      </c>
      <c r="AQ142" s="14">
        <v>0</v>
      </c>
      <c r="AR142" s="14">
        <v>0</v>
      </c>
      <c r="AS142" s="14">
        <v>0</v>
      </c>
      <c r="AT142" s="14">
        <v>0</v>
      </c>
      <c r="AU142" s="14">
        <v>0</v>
      </c>
      <c r="AV142" s="14">
        <v>0</v>
      </c>
      <c r="AW142" s="14">
        <v>0</v>
      </c>
      <c r="AX142" s="14">
        <v>0</v>
      </c>
      <c r="AY142" s="14">
        <v>0</v>
      </c>
      <c r="AZ142" s="14">
        <v>0</v>
      </c>
      <c r="BA142" s="14">
        <v>0</v>
      </c>
      <c r="BB142" s="14">
        <v>0</v>
      </c>
      <c r="BC142" s="14">
        <v>0</v>
      </c>
      <c r="BD142" s="14">
        <v>0</v>
      </c>
      <c r="BE142" s="14">
        <v>0</v>
      </c>
      <c r="BF142" s="14">
        <v>0</v>
      </c>
      <c r="BG142" s="14">
        <v>0</v>
      </c>
      <c r="BH142" s="14">
        <v>0</v>
      </c>
      <c r="BI142" s="14">
        <v>0</v>
      </c>
      <c r="BJ142" s="14">
        <v>0</v>
      </c>
      <c r="BK142" s="14">
        <v>0</v>
      </c>
      <c r="BL142" s="14">
        <v>0</v>
      </c>
      <c r="BM142" s="14">
        <v>0</v>
      </c>
      <c r="BN142" s="14">
        <v>0</v>
      </c>
      <c r="BO142" s="14">
        <v>0</v>
      </c>
      <c r="BP142" s="14">
        <v>0</v>
      </c>
      <c r="BQ142" s="14">
        <v>0</v>
      </c>
      <c r="BR142" s="14">
        <v>0</v>
      </c>
      <c r="BS142" s="14">
        <v>0</v>
      </c>
      <c r="BT142" s="14">
        <v>0</v>
      </c>
      <c r="BU142" s="14">
        <v>0</v>
      </c>
      <c r="BV142" s="14">
        <v>0</v>
      </c>
      <c r="BW142" s="14">
        <v>0</v>
      </c>
      <c r="BX142" s="14">
        <v>0</v>
      </c>
      <c r="BY142" s="14">
        <v>0</v>
      </c>
      <c r="BZ142" s="14">
        <v>0</v>
      </c>
      <c r="CA142" s="14">
        <v>0</v>
      </c>
      <c r="CB142" s="14">
        <v>0</v>
      </c>
      <c r="CC142" s="14">
        <v>0</v>
      </c>
      <c r="CD142" s="14">
        <v>0</v>
      </c>
      <c r="CE142" s="14">
        <v>0</v>
      </c>
      <c r="CF142" s="14">
        <v>0</v>
      </c>
      <c r="CG142" s="14">
        <v>0</v>
      </c>
      <c r="CH142" s="14">
        <v>0</v>
      </c>
      <c r="CI142" s="14">
        <v>0</v>
      </c>
      <c r="CJ142" s="14">
        <v>0</v>
      </c>
      <c r="CK142" s="14">
        <v>0</v>
      </c>
      <c r="CL142" s="14">
        <v>0</v>
      </c>
    </row>
    <row r="143" spans="1:90" x14ac:dyDescent="0.2">
      <c r="A143" s="17" t="s">
        <v>204</v>
      </c>
      <c r="B143" s="14">
        <v>0</v>
      </c>
      <c r="C143" s="14">
        <v>0</v>
      </c>
      <c r="D143" s="14">
        <v>0</v>
      </c>
      <c r="E143" s="14">
        <v>0</v>
      </c>
      <c r="F143" s="14">
        <v>1015</v>
      </c>
      <c r="G143" s="14">
        <v>0</v>
      </c>
      <c r="H143" s="14">
        <v>1</v>
      </c>
      <c r="I143" s="14">
        <v>0</v>
      </c>
      <c r="J143" s="14">
        <v>132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0</v>
      </c>
      <c r="AC143" s="14">
        <v>0</v>
      </c>
      <c r="AD143" s="14">
        <v>0</v>
      </c>
      <c r="AE143" s="14">
        <v>0</v>
      </c>
      <c r="AF143" s="14">
        <v>0</v>
      </c>
      <c r="AG143" s="14">
        <v>0</v>
      </c>
      <c r="AH143" s="14">
        <v>0</v>
      </c>
      <c r="AI143" s="14">
        <v>0</v>
      </c>
      <c r="AJ143" s="14">
        <v>0</v>
      </c>
      <c r="AK143" s="14">
        <v>0</v>
      </c>
      <c r="AL143" s="14">
        <v>0</v>
      </c>
      <c r="AM143" s="14">
        <v>0</v>
      </c>
      <c r="AN143" s="14">
        <v>0</v>
      </c>
      <c r="AO143" s="14">
        <v>0</v>
      </c>
      <c r="AP143" s="14">
        <v>0</v>
      </c>
      <c r="AQ143" s="14">
        <v>0</v>
      </c>
      <c r="AR143" s="14">
        <v>0</v>
      </c>
      <c r="AS143" s="14">
        <v>0</v>
      </c>
      <c r="AT143" s="14">
        <v>0</v>
      </c>
      <c r="AU143" s="14">
        <v>0</v>
      </c>
      <c r="AV143" s="14">
        <v>0</v>
      </c>
      <c r="AW143" s="14">
        <v>0</v>
      </c>
      <c r="AX143" s="14">
        <v>0</v>
      </c>
      <c r="AY143" s="14">
        <v>0</v>
      </c>
      <c r="AZ143" s="14">
        <v>0</v>
      </c>
      <c r="BA143" s="14">
        <v>0</v>
      </c>
      <c r="BB143" s="14">
        <v>0</v>
      </c>
      <c r="BC143" s="14">
        <v>0</v>
      </c>
      <c r="BD143" s="14">
        <v>0</v>
      </c>
      <c r="BE143" s="14">
        <v>0</v>
      </c>
      <c r="BF143" s="14">
        <v>0</v>
      </c>
      <c r="BG143" s="14">
        <v>0</v>
      </c>
      <c r="BH143" s="14">
        <v>0</v>
      </c>
      <c r="BI143" s="14">
        <v>0</v>
      </c>
      <c r="BJ143" s="14">
        <v>0</v>
      </c>
      <c r="BK143" s="14">
        <v>0</v>
      </c>
      <c r="BL143" s="14">
        <v>0</v>
      </c>
      <c r="BM143" s="14">
        <v>0</v>
      </c>
      <c r="BN143" s="14">
        <v>0</v>
      </c>
      <c r="BO143" s="14">
        <v>0</v>
      </c>
      <c r="BP143" s="14">
        <v>0</v>
      </c>
      <c r="BQ143" s="14">
        <v>0</v>
      </c>
      <c r="BR143" s="14">
        <v>0</v>
      </c>
      <c r="BS143" s="14">
        <v>0</v>
      </c>
      <c r="BT143" s="14">
        <v>0</v>
      </c>
      <c r="BU143" s="14">
        <v>0</v>
      </c>
      <c r="BV143" s="14">
        <v>0</v>
      </c>
      <c r="BW143" s="14">
        <v>0</v>
      </c>
      <c r="BX143" s="14">
        <v>0</v>
      </c>
      <c r="BY143" s="14">
        <v>0</v>
      </c>
      <c r="BZ143" s="14">
        <v>0</v>
      </c>
      <c r="CA143" s="14">
        <v>0</v>
      </c>
      <c r="CB143" s="14">
        <v>0</v>
      </c>
      <c r="CC143" s="14">
        <v>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0</v>
      </c>
      <c r="CJ143" s="14">
        <v>0</v>
      </c>
      <c r="CK143" s="14">
        <v>0</v>
      </c>
      <c r="CL143" s="14">
        <v>0</v>
      </c>
    </row>
    <row r="144" spans="1:90" x14ac:dyDescent="0.2">
      <c r="A144" s="14" t="s">
        <v>205</v>
      </c>
      <c r="B144" s="14">
        <v>0</v>
      </c>
      <c r="C144" s="14">
        <v>3853</v>
      </c>
      <c r="D144" s="14">
        <v>0</v>
      </c>
      <c r="E144" s="14">
        <v>0</v>
      </c>
      <c r="F144" s="14">
        <v>0</v>
      </c>
      <c r="G144" s="14">
        <v>0</v>
      </c>
      <c r="H144" s="14">
        <v>0</v>
      </c>
      <c r="I144" s="14">
        <v>0</v>
      </c>
      <c r="J144" s="14">
        <v>2076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  <c r="AC144" s="14">
        <v>0</v>
      </c>
      <c r="AD144" s="14">
        <v>0</v>
      </c>
      <c r="AE144" s="14">
        <v>0</v>
      </c>
      <c r="AF144" s="14">
        <v>0</v>
      </c>
      <c r="AG144" s="14">
        <v>0</v>
      </c>
      <c r="AH144" s="14">
        <v>0</v>
      </c>
      <c r="AI144" s="14">
        <v>0</v>
      </c>
      <c r="AJ144" s="14">
        <v>0</v>
      </c>
      <c r="AK144" s="14">
        <v>0</v>
      </c>
      <c r="AL144" s="14">
        <v>0</v>
      </c>
      <c r="AM144" s="14">
        <v>0</v>
      </c>
      <c r="AN144" s="14">
        <v>0</v>
      </c>
      <c r="AO144" s="14">
        <v>0</v>
      </c>
      <c r="AP144" s="14">
        <v>0</v>
      </c>
      <c r="AQ144" s="14">
        <v>0</v>
      </c>
      <c r="AR144" s="14">
        <v>0</v>
      </c>
      <c r="AS144" s="14">
        <v>0</v>
      </c>
      <c r="AT144" s="14">
        <v>0</v>
      </c>
      <c r="AU144" s="14">
        <v>0</v>
      </c>
      <c r="AV144" s="14">
        <v>0</v>
      </c>
      <c r="AW144" s="14">
        <v>0</v>
      </c>
      <c r="AX144" s="14">
        <v>0</v>
      </c>
      <c r="AY144" s="14">
        <v>0</v>
      </c>
      <c r="AZ144" s="14">
        <v>0</v>
      </c>
      <c r="BA144" s="14">
        <v>0</v>
      </c>
      <c r="BB144" s="14">
        <v>0</v>
      </c>
      <c r="BC144" s="14">
        <v>0</v>
      </c>
      <c r="BD144" s="14">
        <v>0</v>
      </c>
      <c r="BE144" s="14">
        <v>0</v>
      </c>
      <c r="BF144" s="14">
        <v>0</v>
      </c>
      <c r="BG144" s="14">
        <v>0</v>
      </c>
      <c r="BH144" s="14">
        <v>0</v>
      </c>
      <c r="BI144" s="14">
        <v>0</v>
      </c>
      <c r="BJ144" s="14">
        <v>0</v>
      </c>
      <c r="BK144" s="14">
        <v>0</v>
      </c>
      <c r="BL144" s="14">
        <v>0</v>
      </c>
      <c r="BM144" s="14">
        <v>0</v>
      </c>
      <c r="BN144" s="14">
        <v>0</v>
      </c>
      <c r="BO144" s="14">
        <v>0</v>
      </c>
      <c r="BP144" s="14">
        <v>0</v>
      </c>
      <c r="BQ144" s="14">
        <v>0</v>
      </c>
      <c r="BR144" s="14">
        <v>0</v>
      </c>
      <c r="BS144" s="14">
        <v>0</v>
      </c>
      <c r="BT144" s="14">
        <v>0</v>
      </c>
      <c r="BU144" s="14">
        <v>0</v>
      </c>
      <c r="BV144" s="14">
        <v>0</v>
      </c>
      <c r="BW144" s="14">
        <v>0</v>
      </c>
      <c r="BX144" s="14">
        <v>0</v>
      </c>
      <c r="BY144" s="14">
        <v>0</v>
      </c>
      <c r="BZ144" s="14">
        <v>0</v>
      </c>
      <c r="CA144" s="14">
        <v>0</v>
      </c>
      <c r="CB144" s="14">
        <v>0</v>
      </c>
      <c r="CC144" s="14">
        <v>0</v>
      </c>
      <c r="CD144" s="14">
        <v>0</v>
      </c>
      <c r="CE144" s="14">
        <v>0</v>
      </c>
      <c r="CF144" s="14">
        <v>0</v>
      </c>
      <c r="CG144" s="14">
        <v>0</v>
      </c>
      <c r="CH144" s="14">
        <v>0</v>
      </c>
      <c r="CI144" s="14">
        <v>0</v>
      </c>
      <c r="CJ144" s="14">
        <v>0</v>
      </c>
      <c r="CK144" s="14">
        <v>0</v>
      </c>
      <c r="CL144" s="14">
        <v>0</v>
      </c>
    </row>
    <row r="145" spans="1:90" x14ac:dyDescent="0.2">
      <c r="A145" s="26" t="s">
        <v>206</v>
      </c>
      <c r="B145" s="14">
        <v>0</v>
      </c>
      <c r="C145" s="14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6679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  <c r="AC145" s="14">
        <v>0</v>
      </c>
      <c r="AD145" s="14">
        <v>0</v>
      </c>
      <c r="AE145" s="14">
        <v>0</v>
      </c>
      <c r="AF145" s="14">
        <v>0</v>
      </c>
      <c r="AG145" s="14">
        <v>0</v>
      </c>
      <c r="AH145" s="14">
        <v>0</v>
      </c>
      <c r="AI145" s="14">
        <v>0</v>
      </c>
      <c r="AJ145" s="14">
        <v>0</v>
      </c>
      <c r="AK145" s="14">
        <v>0</v>
      </c>
      <c r="AL145" s="14">
        <v>0</v>
      </c>
      <c r="AM145" s="14">
        <v>0</v>
      </c>
      <c r="AN145" s="14">
        <v>0</v>
      </c>
      <c r="AO145" s="14">
        <v>0</v>
      </c>
      <c r="AP145" s="14">
        <v>0</v>
      </c>
      <c r="AQ145" s="14">
        <v>0</v>
      </c>
      <c r="AR145" s="14">
        <v>0</v>
      </c>
      <c r="AS145" s="14">
        <v>0</v>
      </c>
      <c r="AT145" s="14">
        <v>0</v>
      </c>
      <c r="AU145" s="14">
        <v>0</v>
      </c>
      <c r="AV145" s="14">
        <v>0</v>
      </c>
      <c r="AW145" s="14">
        <v>0</v>
      </c>
      <c r="AX145" s="14">
        <v>0</v>
      </c>
      <c r="AY145" s="14">
        <v>0</v>
      </c>
      <c r="AZ145" s="14">
        <v>0</v>
      </c>
      <c r="BA145" s="14">
        <v>0</v>
      </c>
      <c r="BB145" s="14">
        <v>0</v>
      </c>
      <c r="BC145" s="14">
        <v>0</v>
      </c>
      <c r="BD145" s="14">
        <v>0</v>
      </c>
      <c r="BE145" s="14">
        <v>0</v>
      </c>
      <c r="BF145" s="14">
        <v>0</v>
      </c>
      <c r="BG145" s="14">
        <v>0</v>
      </c>
      <c r="BH145" s="14">
        <v>0</v>
      </c>
      <c r="BI145" s="14">
        <v>0</v>
      </c>
      <c r="BJ145" s="14">
        <v>0</v>
      </c>
      <c r="BK145" s="14">
        <v>0</v>
      </c>
      <c r="BL145" s="14">
        <v>0</v>
      </c>
      <c r="BM145" s="14">
        <v>0</v>
      </c>
      <c r="BN145" s="14">
        <v>0</v>
      </c>
      <c r="BO145" s="14">
        <v>0</v>
      </c>
      <c r="BP145" s="14">
        <v>0</v>
      </c>
      <c r="BQ145" s="14">
        <v>0</v>
      </c>
      <c r="BR145" s="14">
        <v>0</v>
      </c>
      <c r="BS145" s="14">
        <v>0</v>
      </c>
      <c r="BT145" s="14">
        <v>0</v>
      </c>
      <c r="BU145" s="14">
        <v>0</v>
      </c>
      <c r="BV145" s="14">
        <v>0</v>
      </c>
      <c r="BW145" s="14">
        <v>0</v>
      </c>
      <c r="BX145" s="14">
        <v>0</v>
      </c>
      <c r="BY145" s="14">
        <v>0</v>
      </c>
      <c r="BZ145" s="14">
        <v>0</v>
      </c>
      <c r="CA145" s="14">
        <v>0</v>
      </c>
      <c r="CB145" s="14">
        <v>0</v>
      </c>
      <c r="CC145" s="14">
        <v>0</v>
      </c>
      <c r="CD145" s="14">
        <v>0</v>
      </c>
      <c r="CE145" s="14">
        <v>0</v>
      </c>
      <c r="CF145" s="14">
        <v>151521</v>
      </c>
      <c r="CG145" s="14">
        <v>84522</v>
      </c>
      <c r="CH145" s="14">
        <v>111336</v>
      </c>
      <c r="CI145" s="14">
        <v>107039</v>
      </c>
      <c r="CJ145" s="14">
        <v>90399</v>
      </c>
      <c r="CK145" s="14">
        <v>85285</v>
      </c>
      <c r="CL145" s="14">
        <v>127921</v>
      </c>
    </row>
    <row r="146" spans="1:90" x14ac:dyDescent="0.2">
      <c r="A146" s="14" t="s">
        <v>207</v>
      </c>
      <c r="B146" s="14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463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  <c r="AD146" s="14">
        <v>0</v>
      </c>
      <c r="AE146" s="14">
        <v>0</v>
      </c>
      <c r="AF146" s="14">
        <v>0</v>
      </c>
      <c r="AG146" s="14">
        <v>0</v>
      </c>
      <c r="AH146" s="14">
        <v>0</v>
      </c>
      <c r="AI146" s="14">
        <v>0</v>
      </c>
      <c r="AJ146" s="14">
        <v>0</v>
      </c>
      <c r="AK146" s="14">
        <v>0</v>
      </c>
      <c r="AL146" s="14">
        <v>0</v>
      </c>
      <c r="AM146" s="14">
        <v>0</v>
      </c>
      <c r="AN146" s="14">
        <v>0</v>
      </c>
      <c r="AO146" s="14">
        <v>0</v>
      </c>
      <c r="AP146" s="14">
        <v>0</v>
      </c>
      <c r="AQ146" s="14">
        <v>0</v>
      </c>
      <c r="AR146" s="14">
        <v>0</v>
      </c>
      <c r="AS146" s="14">
        <v>0</v>
      </c>
      <c r="AT146" s="14">
        <v>0</v>
      </c>
      <c r="AU146" s="14">
        <v>0</v>
      </c>
      <c r="AV146" s="14">
        <v>0</v>
      </c>
      <c r="AW146" s="14">
        <v>0</v>
      </c>
      <c r="AX146" s="14">
        <v>0</v>
      </c>
      <c r="AY146" s="14">
        <v>0</v>
      </c>
      <c r="AZ146" s="14">
        <v>0</v>
      </c>
      <c r="BA146" s="14">
        <v>0</v>
      </c>
      <c r="BB146" s="14">
        <v>0</v>
      </c>
      <c r="BC146" s="14">
        <v>0</v>
      </c>
      <c r="BD146" s="14">
        <v>0</v>
      </c>
      <c r="BE146" s="14">
        <v>0</v>
      </c>
      <c r="BF146" s="14">
        <v>0</v>
      </c>
      <c r="BG146" s="14">
        <v>0</v>
      </c>
      <c r="BH146" s="14">
        <v>0</v>
      </c>
      <c r="BI146" s="14">
        <v>0</v>
      </c>
      <c r="BJ146" s="14">
        <v>0</v>
      </c>
      <c r="BK146" s="14">
        <v>0</v>
      </c>
      <c r="BL146" s="14">
        <v>0</v>
      </c>
      <c r="BM146" s="14">
        <v>0</v>
      </c>
      <c r="BN146" s="14">
        <v>0</v>
      </c>
      <c r="BO146" s="14">
        <v>0</v>
      </c>
      <c r="BP146" s="14">
        <v>0</v>
      </c>
      <c r="BQ146" s="14">
        <v>0</v>
      </c>
      <c r="BR146" s="14">
        <v>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0</v>
      </c>
      <c r="BY146" s="14">
        <v>0</v>
      </c>
      <c r="BZ146" s="14">
        <v>0</v>
      </c>
      <c r="CA146" s="14">
        <v>0</v>
      </c>
      <c r="CB146" s="14">
        <v>0</v>
      </c>
      <c r="CC146" s="14">
        <v>0</v>
      </c>
      <c r="CD146" s="14">
        <v>0</v>
      </c>
      <c r="CE146" s="14">
        <v>0</v>
      </c>
      <c r="CF146" s="14">
        <v>0</v>
      </c>
      <c r="CG146" s="14">
        <v>0</v>
      </c>
      <c r="CH146" s="14">
        <v>0</v>
      </c>
      <c r="CI146" s="14">
        <v>0</v>
      </c>
      <c r="CJ146" s="14">
        <v>0</v>
      </c>
      <c r="CK146" s="14">
        <v>0</v>
      </c>
      <c r="CL146" s="14">
        <v>0</v>
      </c>
    </row>
    <row r="147" spans="1:90" x14ac:dyDescent="0.2">
      <c r="A147" s="17" t="s">
        <v>208</v>
      </c>
      <c r="B147" s="14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0</v>
      </c>
      <c r="AD147" s="14">
        <v>0</v>
      </c>
      <c r="AE147" s="14">
        <v>0</v>
      </c>
      <c r="AF147" s="14">
        <v>0</v>
      </c>
      <c r="AG147" s="14">
        <v>0</v>
      </c>
      <c r="AH147" s="14">
        <v>0</v>
      </c>
      <c r="AI147" s="14">
        <v>0</v>
      </c>
      <c r="AJ147" s="14">
        <v>0</v>
      </c>
      <c r="AK147" s="14">
        <v>0</v>
      </c>
      <c r="AL147" s="14">
        <v>0</v>
      </c>
      <c r="AM147" s="14">
        <v>0</v>
      </c>
      <c r="AN147" s="14">
        <v>0</v>
      </c>
      <c r="AO147" s="14">
        <v>0</v>
      </c>
      <c r="AP147" s="14">
        <v>0</v>
      </c>
      <c r="AQ147" s="14">
        <v>0</v>
      </c>
      <c r="AR147" s="14">
        <v>0</v>
      </c>
      <c r="AS147" s="14">
        <v>0</v>
      </c>
      <c r="AT147" s="14">
        <v>0</v>
      </c>
      <c r="AU147" s="14">
        <v>0</v>
      </c>
      <c r="AV147" s="14">
        <v>0</v>
      </c>
      <c r="AW147" s="14">
        <v>0</v>
      </c>
      <c r="AX147" s="14">
        <v>0</v>
      </c>
      <c r="AY147" s="14">
        <v>0</v>
      </c>
      <c r="AZ147" s="14">
        <v>0</v>
      </c>
      <c r="BA147" s="14">
        <v>0</v>
      </c>
      <c r="BB147" s="14">
        <v>0</v>
      </c>
      <c r="BC147" s="14">
        <v>0</v>
      </c>
      <c r="BD147" s="14">
        <v>0</v>
      </c>
      <c r="BE147" s="14">
        <v>0</v>
      </c>
      <c r="BF147" s="14">
        <v>0</v>
      </c>
      <c r="BG147" s="14">
        <v>0</v>
      </c>
      <c r="BH147" s="14">
        <v>0</v>
      </c>
      <c r="BI147" s="14">
        <v>0</v>
      </c>
      <c r="BJ147" s="14">
        <v>0</v>
      </c>
      <c r="BK147" s="14">
        <v>0</v>
      </c>
      <c r="BL147" s="14">
        <v>0</v>
      </c>
      <c r="BM147" s="14">
        <v>0</v>
      </c>
      <c r="BN147" s="14">
        <v>0</v>
      </c>
      <c r="BO147" s="14">
        <v>0</v>
      </c>
      <c r="BP147" s="14">
        <v>0</v>
      </c>
      <c r="BQ147" s="14">
        <v>0</v>
      </c>
      <c r="BR147" s="14">
        <v>0</v>
      </c>
      <c r="BS147" s="14">
        <v>0</v>
      </c>
      <c r="BT147" s="14">
        <v>0</v>
      </c>
      <c r="BU147" s="14">
        <v>0</v>
      </c>
      <c r="BV147" s="14">
        <v>0</v>
      </c>
      <c r="BW147" s="14">
        <v>0</v>
      </c>
      <c r="BX147" s="14">
        <v>0</v>
      </c>
      <c r="BY147" s="14">
        <v>0</v>
      </c>
      <c r="BZ147" s="14">
        <v>0</v>
      </c>
      <c r="CA147" s="14">
        <v>0</v>
      </c>
      <c r="CB147" s="14">
        <v>0</v>
      </c>
      <c r="CC147" s="14">
        <v>0</v>
      </c>
      <c r="CD147" s="14">
        <v>0</v>
      </c>
      <c r="CE147" s="14">
        <v>0</v>
      </c>
      <c r="CF147" s="14">
        <v>0</v>
      </c>
      <c r="CG147" s="14">
        <v>0</v>
      </c>
      <c r="CH147" s="14">
        <v>0</v>
      </c>
      <c r="CI147" s="14">
        <v>0</v>
      </c>
      <c r="CJ147" s="14">
        <v>0</v>
      </c>
      <c r="CK147" s="14">
        <v>0</v>
      </c>
      <c r="CL147" s="14">
        <v>0</v>
      </c>
    </row>
    <row r="148" spans="1:90" x14ac:dyDescent="0.2">
      <c r="A148" s="17" t="s">
        <v>209</v>
      </c>
      <c r="B148" s="14">
        <v>0</v>
      </c>
      <c r="C148" s="14">
        <v>0</v>
      </c>
      <c r="D148" s="14">
        <v>0</v>
      </c>
      <c r="E148" s="14">
        <v>0</v>
      </c>
      <c r="F148" s="14">
        <v>0</v>
      </c>
      <c r="G148" s="14">
        <v>0</v>
      </c>
      <c r="H148" s="14">
        <v>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14">
        <v>1673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  <c r="AC148" s="14">
        <v>0</v>
      </c>
      <c r="AD148" s="14">
        <v>0</v>
      </c>
      <c r="AE148" s="14">
        <v>0</v>
      </c>
      <c r="AF148" s="14">
        <v>0</v>
      </c>
      <c r="AG148" s="14">
        <v>0</v>
      </c>
      <c r="AH148" s="14">
        <v>0</v>
      </c>
      <c r="AI148" s="14">
        <v>0</v>
      </c>
      <c r="AJ148" s="14">
        <v>0</v>
      </c>
      <c r="AK148" s="14">
        <v>0</v>
      </c>
      <c r="AL148" s="14">
        <v>0</v>
      </c>
      <c r="AM148" s="14">
        <v>0</v>
      </c>
      <c r="AN148" s="14">
        <v>0</v>
      </c>
      <c r="AO148" s="14">
        <v>0</v>
      </c>
      <c r="AP148" s="14">
        <v>0</v>
      </c>
      <c r="AQ148" s="14">
        <v>0</v>
      </c>
      <c r="AR148" s="14">
        <v>0</v>
      </c>
      <c r="AS148" s="14">
        <v>0</v>
      </c>
      <c r="AT148" s="14">
        <v>0</v>
      </c>
      <c r="AU148" s="14">
        <v>0</v>
      </c>
      <c r="AV148" s="14">
        <v>0</v>
      </c>
      <c r="AW148" s="14">
        <v>0</v>
      </c>
      <c r="AX148" s="14">
        <v>0</v>
      </c>
      <c r="AY148" s="14">
        <v>0</v>
      </c>
      <c r="AZ148" s="14">
        <v>0</v>
      </c>
      <c r="BA148" s="14">
        <v>0</v>
      </c>
      <c r="BB148" s="14">
        <v>0</v>
      </c>
      <c r="BC148" s="14">
        <v>0</v>
      </c>
      <c r="BD148" s="14">
        <v>0</v>
      </c>
      <c r="BE148" s="14">
        <v>0</v>
      </c>
      <c r="BF148" s="14">
        <v>0</v>
      </c>
      <c r="BG148" s="14">
        <v>0</v>
      </c>
      <c r="BH148" s="14">
        <v>0</v>
      </c>
      <c r="BI148" s="14">
        <v>0</v>
      </c>
      <c r="BJ148" s="14">
        <v>0</v>
      </c>
      <c r="BK148" s="14">
        <v>0</v>
      </c>
      <c r="BL148" s="14">
        <v>0</v>
      </c>
      <c r="BM148" s="14">
        <v>0</v>
      </c>
      <c r="BN148" s="14">
        <v>0</v>
      </c>
      <c r="BO148" s="14">
        <v>0</v>
      </c>
      <c r="BP148" s="14">
        <v>0</v>
      </c>
      <c r="BQ148" s="14">
        <v>0</v>
      </c>
      <c r="BR148" s="14">
        <v>0</v>
      </c>
      <c r="BS148" s="14">
        <v>0</v>
      </c>
      <c r="BT148" s="14">
        <v>0</v>
      </c>
      <c r="BU148" s="14">
        <v>0</v>
      </c>
      <c r="BV148" s="14">
        <v>0</v>
      </c>
      <c r="BW148" s="14">
        <v>0</v>
      </c>
      <c r="BX148" s="14">
        <v>0</v>
      </c>
      <c r="BY148" s="14">
        <v>0</v>
      </c>
      <c r="BZ148" s="14">
        <v>0</v>
      </c>
      <c r="CA148" s="14">
        <v>0</v>
      </c>
      <c r="CB148" s="14">
        <v>0</v>
      </c>
      <c r="CC148" s="14">
        <v>0</v>
      </c>
      <c r="CD148" s="14">
        <v>0</v>
      </c>
      <c r="CE148" s="14">
        <v>0</v>
      </c>
      <c r="CF148" s="14">
        <v>0</v>
      </c>
      <c r="CG148" s="14">
        <v>0</v>
      </c>
      <c r="CH148" s="14">
        <v>0</v>
      </c>
      <c r="CI148" s="14">
        <v>0</v>
      </c>
      <c r="CJ148" s="14">
        <v>0</v>
      </c>
      <c r="CK148" s="14">
        <v>0</v>
      </c>
      <c r="CL148" s="14">
        <v>0</v>
      </c>
    </row>
    <row r="149" spans="1:90" x14ac:dyDescent="0.2">
      <c r="A149" s="17" t="s">
        <v>210</v>
      </c>
      <c r="B149" s="14">
        <v>0</v>
      </c>
      <c r="C149" s="14">
        <v>0</v>
      </c>
      <c r="D149" s="14">
        <v>0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72</v>
      </c>
      <c r="V149" s="14">
        <v>0</v>
      </c>
      <c r="W149" s="14">
        <v>24</v>
      </c>
      <c r="X149" s="14">
        <v>0</v>
      </c>
      <c r="Y149" s="14">
        <v>0</v>
      </c>
      <c r="Z149" s="14">
        <v>0</v>
      </c>
      <c r="AA149" s="14">
        <v>0</v>
      </c>
      <c r="AB149" s="14">
        <v>0</v>
      </c>
      <c r="AC149" s="14">
        <v>0</v>
      </c>
      <c r="AD149" s="14">
        <v>0</v>
      </c>
      <c r="AE149" s="14">
        <v>0</v>
      </c>
      <c r="AF149" s="14">
        <v>0</v>
      </c>
      <c r="AG149" s="14">
        <v>0</v>
      </c>
      <c r="AH149" s="14">
        <v>0</v>
      </c>
      <c r="AI149" s="14">
        <v>0</v>
      </c>
      <c r="AJ149" s="14">
        <v>0</v>
      </c>
      <c r="AK149" s="14">
        <v>0</v>
      </c>
      <c r="AL149" s="14">
        <v>0</v>
      </c>
      <c r="AM149" s="14">
        <v>0</v>
      </c>
      <c r="AN149" s="14">
        <v>0</v>
      </c>
      <c r="AO149" s="14">
        <v>0</v>
      </c>
      <c r="AP149" s="14">
        <v>0</v>
      </c>
      <c r="AQ149" s="14">
        <v>0</v>
      </c>
      <c r="AR149" s="14">
        <v>0</v>
      </c>
      <c r="AS149" s="14">
        <v>0</v>
      </c>
      <c r="AT149" s="14">
        <v>0</v>
      </c>
      <c r="AU149" s="14">
        <v>0</v>
      </c>
      <c r="AV149" s="14">
        <v>0</v>
      </c>
      <c r="AW149" s="14">
        <v>0</v>
      </c>
      <c r="AX149" s="14">
        <v>0</v>
      </c>
      <c r="AY149" s="14">
        <v>0</v>
      </c>
      <c r="AZ149" s="14">
        <v>0</v>
      </c>
      <c r="BA149" s="14">
        <v>0</v>
      </c>
      <c r="BB149" s="14">
        <v>0</v>
      </c>
      <c r="BC149" s="14">
        <v>0</v>
      </c>
      <c r="BD149" s="14">
        <v>0</v>
      </c>
      <c r="BE149" s="14">
        <v>0</v>
      </c>
      <c r="BF149" s="14">
        <v>0</v>
      </c>
      <c r="BG149" s="14">
        <v>0</v>
      </c>
      <c r="BH149" s="14">
        <v>0</v>
      </c>
      <c r="BI149" s="14">
        <v>0</v>
      </c>
      <c r="BJ149" s="14">
        <v>0</v>
      </c>
      <c r="BK149" s="14">
        <v>0</v>
      </c>
      <c r="BL149" s="14">
        <v>0</v>
      </c>
      <c r="BM149" s="14">
        <v>0</v>
      </c>
      <c r="BN149" s="14">
        <v>0</v>
      </c>
      <c r="BO149" s="14">
        <v>0</v>
      </c>
      <c r="BP149" s="14">
        <v>0</v>
      </c>
      <c r="BQ149" s="14">
        <v>0</v>
      </c>
      <c r="BR149" s="14">
        <v>0</v>
      </c>
      <c r="BS149" s="14">
        <v>0</v>
      </c>
      <c r="BT149" s="14">
        <v>0</v>
      </c>
      <c r="BU149" s="14">
        <v>0</v>
      </c>
      <c r="BV149" s="14">
        <v>0</v>
      </c>
      <c r="BW149" s="14">
        <v>0</v>
      </c>
      <c r="BX149" s="14">
        <v>0</v>
      </c>
      <c r="BY149" s="14">
        <v>0</v>
      </c>
      <c r="BZ149" s="14">
        <v>0</v>
      </c>
      <c r="CA149" s="14">
        <v>0</v>
      </c>
      <c r="CB149" s="14">
        <v>0</v>
      </c>
      <c r="CC149" s="14">
        <v>0</v>
      </c>
      <c r="CD149" s="14">
        <v>0</v>
      </c>
      <c r="CE149" s="14">
        <v>0</v>
      </c>
      <c r="CF149" s="14">
        <v>0</v>
      </c>
      <c r="CG149" s="14">
        <v>0</v>
      </c>
      <c r="CH149" s="14">
        <v>0</v>
      </c>
      <c r="CI149" s="14">
        <v>0</v>
      </c>
      <c r="CJ149" s="14">
        <v>0</v>
      </c>
      <c r="CK149" s="14">
        <v>0</v>
      </c>
      <c r="CL149" s="14">
        <v>0</v>
      </c>
    </row>
    <row r="150" spans="1:90" x14ac:dyDescent="0.2">
      <c r="A150" s="17" t="s">
        <v>211</v>
      </c>
      <c r="B150" s="14">
        <v>0</v>
      </c>
      <c r="C150" s="14">
        <v>0</v>
      </c>
      <c r="D150" s="14">
        <v>0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1982</v>
      </c>
      <c r="L150" s="14">
        <v>0</v>
      </c>
      <c r="M150" s="14">
        <v>0</v>
      </c>
      <c r="N150" s="14">
        <v>0</v>
      </c>
      <c r="O150" s="14">
        <v>1992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312</v>
      </c>
      <c r="V150" s="14">
        <v>842</v>
      </c>
      <c r="W150" s="14">
        <v>1360</v>
      </c>
      <c r="X150" s="14">
        <v>842</v>
      </c>
      <c r="Y150" s="14">
        <v>0</v>
      </c>
      <c r="Z150" s="14">
        <v>4853</v>
      </c>
      <c r="AA150" s="14">
        <v>2215</v>
      </c>
      <c r="AB150" s="14">
        <v>4922</v>
      </c>
      <c r="AC150" s="14">
        <v>3957.01</v>
      </c>
      <c r="AD150" s="14">
        <v>3353.79</v>
      </c>
      <c r="AE150" s="14">
        <v>3467.98</v>
      </c>
      <c r="AF150" s="14">
        <v>2547</v>
      </c>
      <c r="AG150" s="14">
        <v>0</v>
      </c>
      <c r="AH150" s="14">
        <v>0</v>
      </c>
      <c r="AI150" s="14">
        <v>0</v>
      </c>
      <c r="AJ150" s="14">
        <v>0</v>
      </c>
      <c r="AK150" s="14">
        <v>0</v>
      </c>
      <c r="AL150" s="14">
        <v>0</v>
      </c>
      <c r="AM150" s="14">
        <v>0</v>
      </c>
      <c r="AN150" s="14">
        <v>0</v>
      </c>
      <c r="AO150" s="14">
        <v>0</v>
      </c>
      <c r="AP150" s="14">
        <v>0</v>
      </c>
      <c r="AQ150" s="14">
        <v>0</v>
      </c>
      <c r="AR150" s="14">
        <v>0</v>
      </c>
      <c r="AS150" s="14">
        <v>0</v>
      </c>
      <c r="AT150" s="14">
        <v>0</v>
      </c>
      <c r="AU150" s="14">
        <v>0</v>
      </c>
      <c r="AV150" s="14">
        <v>0</v>
      </c>
      <c r="AW150" s="14">
        <v>0</v>
      </c>
      <c r="AX150" s="14">
        <v>0</v>
      </c>
      <c r="AY150" s="14">
        <v>0</v>
      </c>
      <c r="AZ150" s="14">
        <v>0</v>
      </c>
      <c r="BA150" s="14">
        <v>0</v>
      </c>
      <c r="BB150" s="14">
        <v>0</v>
      </c>
      <c r="BC150" s="14">
        <v>0</v>
      </c>
      <c r="BD150" s="14">
        <v>0</v>
      </c>
      <c r="BE150" s="14">
        <v>0</v>
      </c>
      <c r="BF150" s="14">
        <v>0</v>
      </c>
      <c r="BG150" s="14">
        <v>0</v>
      </c>
      <c r="BH150" s="14">
        <v>0</v>
      </c>
      <c r="BI150" s="14">
        <v>0</v>
      </c>
      <c r="BJ150" s="14">
        <v>0</v>
      </c>
      <c r="BK150" s="14">
        <v>0</v>
      </c>
      <c r="BL150" s="14">
        <v>0</v>
      </c>
      <c r="BM150" s="14">
        <v>0</v>
      </c>
      <c r="BN150" s="14">
        <v>0</v>
      </c>
      <c r="BO150" s="14">
        <v>0</v>
      </c>
      <c r="BP150" s="14">
        <v>0</v>
      </c>
      <c r="BQ150" s="14">
        <v>0</v>
      </c>
      <c r="BR150" s="14">
        <v>0</v>
      </c>
      <c r="BS150" s="14">
        <v>0</v>
      </c>
      <c r="BT150" s="14">
        <v>0</v>
      </c>
      <c r="BU150" s="14">
        <v>0</v>
      </c>
      <c r="BV150" s="14">
        <v>0</v>
      </c>
      <c r="BW150" s="14">
        <v>0</v>
      </c>
      <c r="BX150" s="14">
        <v>0</v>
      </c>
      <c r="BY150" s="14">
        <v>0</v>
      </c>
      <c r="BZ150" s="14">
        <v>0</v>
      </c>
      <c r="CA150" s="14">
        <v>0</v>
      </c>
      <c r="CB150" s="14">
        <v>0</v>
      </c>
      <c r="CC150" s="14">
        <v>0</v>
      </c>
      <c r="CD150" s="14">
        <v>0</v>
      </c>
      <c r="CE150" s="14">
        <v>0</v>
      </c>
      <c r="CF150" s="14">
        <v>0</v>
      </c>
      <c r="CG150" s="14">
        <v>0</v>
      </c>
      <c r="CH150" s="14">
        <v>0</v>
      </c>
      <c r="CI150" s="14">
        <v>0</v>
      </c>
      <c r="CJ150" s="14">
        <v>0</v>
      </c>
      <c r="CK150" s="14">
        <v>0</v>
      </c>
      <c r="CL150" s="14">
        <v>0</v>
      </c>
    </row>
    <row r="151" spans="1:90" x14ac:dyDescent="0.2">
      <c r="A151" s="26" t="s">
        <v>212</v>
      </c>
      <c r="B151" s="14">
        <v>0</v>
      </c>
      <c r="C151" s="14">
        <v>0</v>
      </c>
      <c r="D151" s="14">
        <v>0</v>
      </c>
      <c r="E151" s="14">
        <v>0</v>
      </c>
      <c r="F151" s="14">
        <v>0</v>
      </c>
      <c r="G151" s="14">
        <v>0</v>
      </c>
      <c r="H151" s="14">
        <v>0</v>
      </c>
      <c r="I151" s="14">
        <v>0</v>
      </c>
      <c r="J151" s="14">
        <v>0</v>
      </c>
      <c r="K151" s="14">
        <v>1982</v>
      </c>
      <c r="L151" s="14">
        <v>2258</v>
      </c>
      <c r="M151" s="14">
        <v>1580</v>
      </c>
      <c r="N151" s="14">
        <v>2226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  <c r="AC151" s="14">
        <v>0</v>
      </c>
      <c r="AD151" s="14">
        <v>0</v>
      </c>
      <c r="AE151" s="14">
        <v>0</v>
      </c>
      <c r="AF151" s="14">
        <v>0</v>
      </c>
      <c r="AG151" s="14">
        <v>0</v>
      </c>
      <c r="AH151" s="14">
        <v>0</v>
      </c>
      <c r="AI151" s="14">
        <v>0</v>
      </c>
      <c r="AJ151" s="14">
        <v>0</v>
      </c>
      <c r="AK151" s="14">
        <v>0</v>
      </c>
      <c r="AL151" s="14">
        <v>0</v>
      </c>
      <c r="AM151" s="14">
        <v>0</v>
      </c>
      <c r="AN151" s="14">
        <v>0</v>
      </c>
      <c r="AO151" s="14">
        <v>0</v>
      </c>
      <c r="AP151" s="14">
        <v>0</v>
      </c>
      <c r="AQ151" s="14">
        <v>0</v>
      </c>
      <c r="AR151" s="14">
        <v>0</v>
      </c>
      <c r="AS151" s="14">
        <v>0</v>
      </c>
      <c r="AT151" s="14">
        <v>0</v>
      </c>
      <c r="AU151" s="14">
        <v>0</v>
      </c>
      <c r="AV151" s="14">
        <v>0</v>
      </c>
      <c r="AW151" s="14">
        <v>0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4">
        <v>0</v>
      </c>
      <c r="BE151" s="14">
        <v>0</v>
      </c>
      <c r="BF151" s="14">
        <v>0</v>
      </c>
      <c r="BG151" s="14">
        <v>0</v>
      </c>
      <c r="BH151" s="14">
        <v>0</v>
      </c>
      <c r="BI151" s="14">
        <v>0</v>
      </c>
      <c r="BJ151" s="14">
        <v>0</v>
      </c>
      <c r="BK151" s="14">
        <v>0</v>
      </c>
      <c r="BL151" s="14">
        <v>0</v>
      </c>
      <c r="BM151" s="14">
        <v>0</v>
      </c>
      <c r="BN151" s="14">
        <v>0</v>
      </c>
      <c r="BO151" s="14">
        <v>0</v>
      </c>
      <c r="BP151" s="14">
        <v>0</v>
      </c>
      <c r="BQ151" s="14">
        <v>0</v>
      </c>
      <c r="BR151" s="14">
        <v>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0</v>
      </c>
      <c r="BY151" s="14">
        <v>0</v>
      </c>
      <c r="BZ151" s="14">
        <v>0</v>
      </c>
      <c r="CA151" s="14">
        <v>0</v>
      </c>
      <c r="CB151" s="14">
        <v>0</v>
      </c>
      <c r="CC151" s="14">
        <v>0</v>
      </c>
      <c r="CD151" s="14">
        <v>0</v>
      </c>
      <c r="CE151" s="14">
        <v>0</v>
      </c>
      <c r="CF151" s="14">
        <v>0</v>
      </c>
      <c r="CG151" s="14">
        <v>0</v>
      </c>
      <c r="CH151" s="14">
        <v>0</v>
      </c>
      <c r="CI151" s="14">
        <v>0</v>
      </c>
      <c r="CJ151" s="14">
        <v>0</v>
      </c>
      <c r="CK151" s="14">
        <v>0</v>
      </c>
      <c r="CL151" s="14">
        <v>0</v>
      </c>
    </row>
    <row r="152" spans="1:90" x14ac:dyDescent="0.2">
      <c r="A152" s="20" t="s">
        <v>213</v>
      </c>
      <c r="B152" s="14">
        <v>0</v>
      </c>
      <c r="C152" s="14">
        <v>0</v>
      </c>
      <c r="D152" s="14">
        <v>0</v>
      </c>
      <c r="E152" s="14">
        <v>0</v>
      </c>
      <c r="F152" s="14">
        <v>0</v>
      </c>
      <c r="G152" s="14">
        <v>0</v>
      </c>
      <c r="H152" s="14">
        <v>0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  <c r="AC152" s="14">
        <v>0</v>
      </c>
      <c r="AD152" s="14">
        <v>0</v>
      </c>
      <c r="AE152" s="14">
        <v>0</v>
      </c>
      <c r="AF152" s="14">
        <v>0</v>
      </c>
      <c r="AG152" s="14">
        <v>0</v>
      </c>
      <c r="AH152" s="14">
        <v>0</v>
      </c>
      <c r="AI152" s="14">
        <v>0</v>
      </c>
      <c r="AJ152" s="14">
        <v>0</v>
      </c>
      <c r="AK152" s="14">
        <v>0</v>
      </c>
      <c r="AL152" s="14">
        <v>0</v>
      </c>
      <c r="AM152" s="14">
        <v>0</v>
      </c>
      <c r="AN152" s="14">
        <v>0</v>
      </c>
      <c r="AO152" s="14">
        <v>0</v>
      </c>
      <c r="AP152" s="14">
        <v>0</v>
      </c>
      <c r="AQ152" s="14">
        <v>0</v>
      </c>
      <c r="AR152" s="14">
        <v>0</v>
      </c>
      <c r="AS152" s="14">
        <v>0</v>
      </c>
      <c r="AT152" s="14">
        <v>0</v>
      </c>
      <c r="AU152" s="14">
        <v>0</v>
      </c>
      <c r="AV152" s="14">
        <v>0</v>
      </c>
      <c r="AW152" s="14">
        <v>0</v>
      </c>
      <c r="AX152" s="14">
        <v>0</v>
      </c>
      <c r="AY152" s="14">
        <v>0</v>
      </c>
      <c r="AZ152" s="14">
        <v>0</v>
      </c>
      <c r="BA152" s="14">
        <v>0</v>
      </c>
      <c r="BB152" s="14">
        <v>0</v>
      </c>
      <c r="BC152" s="14">
        <v>0</v>
      </c>
      <c r="BD152" s="14">
        <v>0</v>
      </c>
      <c r="BE152" s="14">
        <v>0</v>
      </c>
      <c r="BF152" s="14">
        <v>0</v>
      </c>
      <c r="BG152" s="14">
        <v>0</v>
      </c>
      <c r="BH152" s="14">
        <v>0</v>
      </c>
      <c r="BI152" s="14">
        <v>0</v>
      </c>
      <c r="BJ152" s="14">
        <v>0</v>
      </c>
      <c r="BK152" s="14">
        <v>0</v>
      </c>
      <c r="BL152" s="14">
        <v>0</v>
      </c>
      <c r="BM152" s="14">
        <v>0</v>
      </c>
      <c r="BN152" s="14">
        <v>0</v>
      </c>
      <c r="BO152" s="14">
        <v>0</v>
      </c>
      <c r="BP152" s="14">
        <v>0</v>
      </c>
      <c r="BQ152" s="14">
        <v>0</v>
      </c>
      <c r="BR152" s="14">
        <v>1720</v>
      </c>
      <c r="BS152" s="14">
        <v>645</v>
      </c>
      <c r="BT152" s="14">
        <v>2075</v>
      </c>
      <c r="BU152" s="14">
        <v>2295</v>
      </c>
      <c r="BV152" s="14">
        <v>1655</v>
      </c>
      <c r="BW152" s="14">
        <v>1375</v>
      </c>
      <c r="BX152" s="14">
        <v>0</v>
      </c>
      <c r="BY152" s="14">
        <v>0</v>
      </c>
      <c r="BZ152" s="14">
        <v>0</v>
      </c>
      <c r="CA152" s="14">
        <v>0</v>
      </c>
      <c r="CB152" s="14">
        <v>0</v>
      </c>
      <c r="CC152" s="14">
        <v>0</v>
      </c>
      <c r="CD152" s="14">
        <v>0</v>
      </c>
      <c r="CE152" s="14">
        <v>385</v>
      </c>
      <c r="CF152" s="14">
        <v>750</v>
      </c>
      <c r="CG152" s="14">
        <v>514</v>
      </c>
      <c r="CH152" s="14">
        <v>339</v>
      </c>
      <c r="CI152" s="14">
        <v>295</v>
      </c>
      <c r="CJ152" s="14">
        <v>328</v>
      </c>
      <c r="CK152" s="14">
        <v>0</v>
      </c>
      <c r="CL152" s="14">
        <v>578</v>
      </c>
    </row>
    <row r="153" spans="1:90" x14ac:dyDescent="0.2">
      <c r="A153" s="27" t="s">
        <v>214</v>
      </c>
      <c r="B153" s="14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  <c r="AD153" s="14">
        <v>0</v>
      </c>
      <c r="AE153" s="14">
        <v>0</v>
      </c>
      <c r="AF153" s="14">
        <v>0</v>
      </c>
      <c r="AG153" s="14">
        <v>0</v>
      </c>
      <c r="AH153" s="14">
        <v>0</v>
      </c>
      <c r="AI153" s="14">
        <v>0</v>
      </c>
      <c r="AJ153" s="14">
        <v>0</v>
      </c>
      <c r="AK153" s="14">
        <v>0</v>
      </c>
      <c r="AL153" s="14">
        <v>0</v>
      </c>
      <c r="AM153" s="14">
        <v>0</v>
      </c>
      <c r="AN153" s="14">
        <v>0</v>
      </c>
      <c r="AO153" s="14">
        <v>0</v>
      </c>
      <c r="AP153" s="14">
        <v>0</v>
      </c>
      <c r="AQ153" s="14">
        <v>0</v>
      </c>
      <c r="AR153" s="14">
        <v>0</v>
      </c>
      <c r="AS153" s="14">
        <v>0</v>
      </c>
      <c r="AT153" s="14">
        <v>0</v>
      </c>
      <c r="AU153" s="14">
        <v>0</v>
      </c>
      <c r="AV153" s="14">
        <v>0</v>
      </c>
      <c r="AW153" s="14">
        <v>0</v>
      </c>
      <c r="AX153" s="14">
        <v>0</v>
      </c>
      <c r="AY153" s="14">
        <v>0</v>
      </c>
      <c r="AZ153" s="14">
        <v>0</v>
      </c>
      <c r="BA153" s="14">
        <v>0</v>
      </c>
      <c r="BB153" s="14">
        <v>0</v>
      </c>
      <c r="BC153" s="14">
        <v>0</v>
      </c>
      <c r="BD153" s="14">
        <v>0</v>
      </c>
      <c r="BE153" s="14">
        <v>0</v>
      </c>
      <c r="BF153" s="14">
        <v>0</v>
      </c>
      <c r="BG153" s="14">
        <v>0</v>
      </c>
      <c r="BH153" s="14">
        <v>0</v>
      </c>
      <c r="BI153" s="14">
        <v>0</v>
      </c>
      <c r="BJ153" s="14">
        <v>0</v>
      </c>
      <c r="BK153" s="14">
        <v>0</v>
      </c>
      <c r="BL153" s="14">
        <v>0</v>
      </c>
      <c r="BM153" s="14">
        <v>0</v>
      </c>
      <c r="BN153" s="14">
        <v>0</v>
      </c>
      <c r="BO153" s="14">
        <v>0</v>
      </c>
      <c r="BP153" s="14">
        <v>0</v>
      </c>
      <c r="BQ153" s="14">
        <v>0</v>
      </c>
      <c r="BR153" s="14">
        <v>0</v>
      </c>
      <c r="BS153" s="14">
        <v>0</v>
      </c>
      <c r="BT153" s="14">
        <v>0</v>
      </c>
      <c r="BU153" s="14">
        <v>0</v>
      </c>
      <c r="BV153" s="14">
        <v>0</v>
      </c>
      <c r="BW153" s="14">
        <v>0</v>
      </c>
      <c r="BX153" s="14">
        <v>0</v>
      </c>
      <c r="BY153" s="14">
        <v>0</v>
      </c>
      <c r="BZ153" s="14">
        <v>0</v>
      </c>
      <c r="CA153" s="14">
        <v>0</v>
      </c>
      <c r="CB153" s="14">
        <v>0</v>
      </c>
      <c r="CC153" s="14">
        <v>0</v>
      </c>
      <c r="CD153" s="14">
        <v>0</v>
      </c>
      <c r="CE153" s="14">
        <v>0</v>
      </c>
      <c r="CF153" s="14">
        <v>0</v>
      </c>
      <c r="CG153" s="14">
        <v>0</v>
      </c>
      <c r="CH153" s="14">
        <v>0</v>
      </c>
      <c r="CI153" s="14">
        <v>0</v>
      </c>
      <c r="CJ153" s="14">
        <v>0</v>
      </c>
      <c r="CK153" s="14">
        <v>0</v>
      </c>
      <c r="CL153" s="14">
        <v>0</v>
      </c>
    </row>
    <row r="154" spans="1:90" x14ac:dyDescent="0.2">
      <c r="A154" s="26" t="s">
        <v>215</v>
      </c>
      <c r="B154" s="14">
        <v>0</v>
      </c>
      <c r="C154" s="14">
        <v>0</v>
      </c>
      <c r="D154" s="14">
        <v>0</v>
      </c>
      <c r="E154" s="14">
        <v>0</v>
      </c>
      <c r="F154" s="14">
        <v>0</v>
      </c>
      <c r="G154" s="14">
        <v>0</v>
      </c>
      <c r="H154" s="14">
        <v>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  <c r="AC154" s="14">
        <v>0</v>
      </c>
      <c r="AD154" s="14">
        <v>0</v>
      </c>
      <c r="AE154" s="14">
        <v>0</v>
      </c>
      <c r="AF154" s="14">
        <v>0</v>
      </c>
      <c r="AG154" s="14">
        <v>0</v>
      </c>
      <c r="AH154" s="14">
        <v>0</v>
      </c>
      <c r="AI154" s="14">
        <v>0</v>
      </c>
      <c r="AJ154" s="14">
        <v>0</v>
      </c>
      <c r="AK154" s="14">
        <v>0</v>
      </c>
      <c r="AL154" s="14">
        <v>0</v>
      </c>
      <c r="AM154" s="14">
        <v>0</v>
      </c>
      <c r="AN154" s="14">
        <v>0</v>
      </c>
      <c r="AO154" s="14">
        <v>0</v>
      </c>
      <c r="AP154" s="14">
        <v>0</v>
      </c>
      <c r="AQ154" s="14">
        <v>0</v>
      </c>
      <c r="AR154" s="14">
        <v>0</v>
      </c>
      <c r="AS154" s="14">
        <v>0</v>
      </c>
      <c r="AT154" s="14">
        <v>0</v>
      </c>
      <c r="AU154" s="14">
        <v>0</v>
      </c>
      <c r="AV154" s="14">
        <v>0</v>
      </c>
      <c r="AW154" s="14">
        <v>0</v>
      </c>
      <c r="AX154" s="14">
        <v>0</v>
      </c>
      <c r="AY154" s="14">
        <v>0</v>
      </c>
      <c r="AZ154" s="14">
        <v>0</v>
      </c>
      <c r="BA154" s="14">
        <v>0</v>
      </c>
      <c r="BB154" s="14">
        <v>0</v>
      </c>
      <c r="BC154" s="14">
        <v>0</v>
      </c>
      <c r="BD154" s="14">
        <v>0</v>
      </c>
      <c r="BE154" s="14">
        <v>0</v>
      </c>
      <c r="BF154" s="14">
        <v>0</v>
      </c>
      <c r="BG154" s="14">
        <v>0</v>
      </c>
      <c r="BH154" s="14">
        <v>0</v>
      </c>
      <c r="BI154" s="14">
        <v>0</v>
      </c>
      <c r="BJ154" s="14">
        <v>0</v>
      </c>
      <c r="BK154" s="14">
        <v>0</v>
      </c>
      <c r="BL154" s="14">
        <v>0</v>
      </c>
      <c r="BM154" s="14">
        <v>0</v>
      </c>
      <c r="BN154" s="14">
        <v>0</v>
      </c>
      <c r="BO154" s="14">
        <v>0</v>
      </c>
      <c r="BP154" s="14">
        <v>0</v>
      </c>
      <c r="BQ154" s="14">
        <v>0</v>
      </c>
      <c r="BR154" s="14">
        <v>0</v>
      </c>
      <c r="BS154" s="14">
        <v>0</v>
      </c>
      <c r="BT154" s="14">
        <v>0</v>
      </c>
      <c r="BU154" s="14">
        <v>0</v>
      </c>
      <c r="BV154" s="14">
        <v>0</v>
      </c>
      <c r="BW154" s="14">
        <v>0</v>
      </c>
      <c r="BX154" s="14">
        <v>0</v>
      </c>
      <c r="BY154" s="14">
        <v>0</v>
      </c>
      <c r="BZ154" s="14">
        <v>0</v>
      </c>
      <c r="CA154" s="14">
        <v>0</v>
      </c>
      <c r="CB154" s="14">
        <v>0</v>
      </c>
      <c r="CC154" s="14">
        <v>0</v>
      </c>
      <c r="CD154" s="14">
        <v>0</v>
      </c>
      <c r="CE154" s="14">
        <v>0</v>
      </c>
      <c r="CF154" s="14">
        <v>1250</v>
      </c>
      <c r="CG154" s="14">
        <v>1250</v>
      </c>
      <c r="CH154" s="14">
        <v>524</v>
      </c>
      <c r="CI154" s="14">
        <v>0</v>
      </c>
      <c r="CJ154" s="14">
        <v>0</v>
      </c>
      <c r="CK154" s="14">
        <v>0</v>
      </c>
      <c r="CL154" s="14">
        <v>0</v>
      </c>
    </row>
    <row r="155" spans="1:90" x14ac:dyDescent="0.2">
      <c r="A155" s="10" t="s">
        <v>216</v>
      </c>
      <c r="B155" s="14">
        <v>0</v>
      </c>
      <c r="C155" s="14">
        <v>0</v>
      </c>
      <c r="D155" s="14">
        <v>0</v>
      </c>
      <c r="E155" s="14">
        <v>0</v>
      </c>
      <c r="F155" s="14">
        <v>0</v>
      </c>
      <c r="G155" s="14">
        <v>0</v>
      </c>
      <c r="H155" s="14">
        <v>2656.3</v>
      </c>
      <c r="I155" s="14">
        <v>0</v>
      </c>
      <c r="J155" s="14">
        <v>104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  <c r="AC155" s="14">
        <v>0</v>
      </c>
      <c r="AD155" s="14">
        <v>0</v>
      </c>
      <c r="AE155" s="14">
        <v>0</v>
      </c>
      <c r="AF155" s="14">
        <v>0</v>
      </c>
      <c r="AG155" s="14">
        <v>0</v>
      </c>
      <c r="AH155" s="14">
        <v>2152.125</v>
      </c>
      <c r="AI155" s="14">
        <v>882.625</v>
      </c>
      <c r="AJ155" s="14">
        <v>1225</v>
      </c>
      <c r="AK155" s="14">
        <v>0</v>
      </c>
      <c r="AL155" s="14">
        <v>0</v>
      </c>
      <c r="AM155" s="14">
        <v>0</v>
      </c>
      <c r="AN155" s="14">
        <v>0</v>
      </c>
      <c r="AO155" s="14">
        <v>0</v>
      </c>
      <c r="AP155" s="14">
        <v>0</v>
      </c>
      <c r="AQ155" s="14">
        <v>0</v>
      </c>
      <c r="AR155" s="14">
        <v>0</v>
      </c>
      <c r="AS155" s="14">
        <v>0</v>
      </c>
      <c r="AT155" s="14">
        <v>0</v>
      </c>
      <c r="AU155" s="14">
        <v>0</v>
      </c>
      <c r="AV155" s="14">
        <v>0</v>
      </c>
      <c r="AW155" s="14">
        <v>0</v>
      </c>
      <c r="AX155" s="14">
        <v>0</v>
      </c>
      <c r="AY155" s="14">
        <v>0</v>
      </c>
      <c r="AZ155" s="14">
        <v>0</v>
      </c>
      <c r="BA155" s="14">
        <v>0</v>
      </c>
      <c r="BB155" s="14">
        <v>0</v>
      </c>
      <c r="BC155" s="14">
        <v>0</v>
      </c>
      <c r="BD155" s="14">
        <v>0</v>
      </c>
      <c r="BE155" s="14">
        <v>0</v>
      </c>
      <c r="BF155" s="14">
        <v>0</v>
      </c>
      <c r="BG155" s="14">
        <v>14895</v>
      </c>
      <c r="BH155" s="14">
        <v>0</v>
      </c>
      <c r="BI155" s="14">
        <v>0</v>
      </c>
      <c r="BJ155" s="14">
        <v>5671</v>
      </c>
      <c r="BK155" s="14">
        <v>8842</v>
      </c>
      <c r="BL155" s="14">
        <v>0</v>
      </c>
      <c r="BM155" s="14">
        <v>0</v>
      </c>
      <c r="BN155" s="14">
        <v>7684</v>
      </c>
      <c r="BO155" s="14">
        <v>6761</v>
      </c>
      <c r="BP155" s="14">
        <v>0</v>
      </c>
      <c r="BQ155" s="14">
        <v>0</v>
      </c>
      <c r="BR155" s="14">
        <v>2938</v>
      </c>
      <c r="BS155" s="14">
        <v>4117</v>
      </c>
      <c r="BT155" s="14">
        <v>0</v>
      </c>
      <c r="BU155" s="14">
        <v>0</v>
      </c>
      <c r="BV155" s="14">
        <v>0</v>
      </c>
      <c r="BW155" s="14">
        <v>0</v>
      </c>
      <c r="BX155" s="14">
        <v>16658</v>
      </c>
      <c r="BY155" s="14">
        <v>0</v>
      </c>
      <c r="BZ155" s="14">
        <v>0</v>
      </c>
      <c r="CA155" s="14">
        <v>0</v>
      </c>
      <c r="CB155" s="14">
        <v>0</v>
      </c>
      <c r="CC155" s="14">
        <v>0</v>
      </c>
      <c r="CD155" s="14">
        <v>0</v>
      </c>
      <c r="CE155" s="14">
        <v>0</v>
      </c>
      <c r="CF155" s="14">
        <v>0</v>
      </c>
      <c r="CG155" s="14">
        <v>0</v>
      </c>
      <c r="CH155" s="14">
        <v>0</v>
      </c>
      <c r="CI155" s="14">
        <v>0</v>
      </c>
      <c r="CJ155" s="14">
        <v>0</v>
      </c>
      <c r="CK155" s="14">
        <v>0</v>
      </c>
      <c r="CL155" s="14">
        <v>0</v>
      </c>
    </row>
    <row r="156" spans="1:90" x14ac:dyDescent="0.2">
      <c r="A156" s="10" t="s">
        <v>217</v>
      </c>
      <c r="B156" s="14">
        <v>0</v>
      </c>
      <c r="C156" s="14">
        <v>0</v>
      </c>
      <c r="D156" s="14">
        <v>0</v>
      </c>
      <c r="E156" s="14">
        <v>0</v>
      </c>
      <c r="F156" s="14">
        <v>0</v>
      </c>
      <c r="G156" s="14">
        <v>0</v>
      </c>
      <c r="H156" s="14">
        <v>0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10086</v>
      </c>
      <c r="O156" s="14">
        <v>6622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6020</v>
      </c>
      <c r="V156" s="14">
        <v>0</v>
      </c>
      <c r="W156" s="14">
        <v>6633</v>
      </c>
      <c r="X156" s="14">
        <v>0</v>
      </c>
      <c r="Y156" s="14">
        <v>0</v>
      </c>
      <c r="Z156" s="14">
        <v>0</v>
      </c>
      <c r="AA156" s="14">
        <v>0</v>
      </c>
      <c r="AB156" s="14">
        <v>0</v>
      </c>
      <c r="AC156" s="14">
        <v>0</v>
      </c>
      <c r="AD156" s="14">
        <v>0</v>
      </c>
      <c r="AE156" s="14">
        <v>0</v>
      </c>
      <c r="AF156" s="14">
        <v>0</v>
      </c>
      <c r="AG156" s="14">
        <v>0</v>
      </c>
      <c r="AH156" s="14">
        <v>0</v>
      </c>
      <c r="AI156" s="14">
        <v>0</v>
      </c>
      <c r="AJ156" s="14">
        <v>0</v>
      </c>
      <c r="AK156" s="14">
        <v>0</v>
      </c>
      <c r="AL156" s="14">
        <v>0</v>
      </c>
      <c r="AM156" s="14">
        <v>0</v>
      </c>
      <c r="AN156" s="14">
        <v>0</v>
      </c>
      <c r="AO156" s="14">
        <v>0</v>
      </c>
      <c r="AP156" s="14">
        <v>0</v>
      </c>
      <c r="AQ156" s="14">
        <v>0</v>
      </c>
      <c r="AR156" s="14">
        <v>0</v>
      </c>
      <c r="AS156" s="14">
        <v>0</v>
      </c>
      <c r="AT156" s="14">
        <v>0</v>
      </c>
      <c r="AU156" s="14">
        <v>0</v>
      </c>
      <c r="AV156" s="14">
        <v>0</v>
      </c>
      <c r="AW156" s="14">
        <v>0</v>
      </c>
      <c r="AX156" s="14">
        <v>0</v>
      </c>
      <c r="AY156" s="14">
        <v>0</v>
      </c>
      <c r="AZ156" s="14">
        <v>0</v>
      </c>
      <c r="BA156" s="14">
        <v>0</v>
      </c>
      <c r="BB156" s="14">
        <v>0</v>
      </c>
      <c r="BC156" s="14">
        <v>0</v>
      </c>
      <c r="BD156" s="14">
        <v>0</v>
      </c>
      <c r="BE156" s="14">
        <v>0</v>
      </c>
      <c r="BF156" s="14">
        <v>0</v>
      </c>
      <c r="BG156" s="14">
        <v>0</v>
      </c>
      <c r="BH156" s="14">
        <v>0</v>
      </c>
      <c r="BI156" s="14">
        <v>0</v>
      </c>
      <c r="BJ156" s="14">
        <v>0</v>
      </c>
      <c r="BK156" s="14">
        <v>0</v>
      </c>
      <c r="BL156" s="14">
        <v>0</v>
      </c>
      <c r="BM156" s="14">
        <v>0</v>
      </c>
      <c r="BN156" s="14">
        <v>0</v>
      </c>
      <c r="BO156" s="14">
        <v>0</v>
      </c>
      <c r="BP156" s="14">
        <v>0</v>
      </c>
      <c r="BQ156" s="14">
        <v>0</v>
      </c>
      <c r="BR156" s="14">
        <v>0</v>
      </c>
      <c r="BS156" s="14">
        <v>0</v>
      </c>
      <c r="BT156" s="14">
        <v>0</v>
      </c>
      <c r="BU156" s="14">
        <v>0</v>
      </c>
      <c r="BV156" s="14">
        <v>0</v>
      </c>
      <c r="BW156" s="14">
        <v>0</v>
      </c>
      <c r="BX156" s="14">
        <v>0</v>
      </c>
      <c r="BY156" s="14">
        <v>0</v>
      </c>
      <c r="BZ156" s="14">
        <v>0</v>
      </c>
      <c r="CA156" s="14">
        <v>0</v>
      </c>
      <c r="CB156" s="14">
        <v>0</v>
      </c>
      <c r="CC156" s="14">
        <v>0</v>
      </c>
      <c r="CD156" s="14">
        <v>0</v>
      </c>
      <c r="CE156" s="14">
        <v>0</v>
      </c>
      <c r="CF156" s="14">
        <v>0</v>
      </c>
      <c r="CG156" s="14">
        <v>0</v>
      </c>
      <c r="CH156" s="14">
        <v>0</v>
      </c>
      <c r="CI156" s="14">
        <v>0</v>
      </c>
      <c r="CJ156" s="14">
        <v>0</v>
      </c>
      <c r="CK156" s="14">
        <v>0</v>
      </c>
      <c r="CL156" s="14">
        <v>0</v>
      </c>
    </row>
    <row r="157" spans="1:90" x14ac:dyDescent="0.2">
      <c r="A157" s="10" t="s">
        <v>218</v>
      </c>
      <c r="B157" s="14">
        <v>0</v>
      </c>
      <c r="C157" s="14">
        <v>0</v>
      </c>
      <c r="D157" s="14">
        <v>0</v>
      </c>
      <c r="E157" s="14">
        <v>0</v>
      </c>
      <c r="F157" s="14">
        <v>0</v>
      </c>
      <c r="G157" s="14">
        <v>0</v>
      </c>
      <c r="H157" s="14">
        <v>0</v>
      </c>
      <c r="I157" s="14">
        <v>0</v>
      </c>
      <c r="J157" s="14">
        <v>0</v>
      </c>
      <c r="K157" s="14">
        <v>0</v>
      </c>
      <c r="L157" s="14">
        <v>0</v>
      </c>
      <c r="M157" s="14">
        <v>0</v>
      </c>
      <c r="N157" s="14">
        <v>0</v>
      </c>
      <c r="O157" s="14">
        <v>13006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7351.625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  <c r="AB157" s="14">
        <v>0</v>
      </c>
      <c r="AC157" s="14">
        <v>0</v>
      </c>
      <c r="AD157" s="14">
        <v>0</v>
      </c>
      <c r="AE157" s="14">
        <v>0</v>
      </c>
      <c r="AF157" s="14">
        <v>0</v>
      </c>
      <c r="AG157" s="14">
        <v>0</v>
      </c>
      <c r="AH157" s="14">
        <v>0</v>
      </c>
      <c r="AI157" s="14">
        <v>0</v>
      </c>
      <c r="AJ157" s="14">
        <v>0</v>
      </c>
      <c r="AK157" s="14">
        <v>0</v>
      </c>
      <c r="AL157" s="14">
        <v>0</v>
      </c>
      <c r="AM157" s="14">
        <v>0</v>
      </c>
      <c r="AN157" s="14">
        <v>0</v>
      </c>
      <c r="AO157" s="14">
        <v>0</v>
      </c>
      <c r="AP157" s="14">
        <v>0</v>
      </c>
      <c r="AQ157" s="14">
        <v>0</v>
      </c>
      <c r="AR157" s="14">
        <v>0</v>
      </c>
      <c r="AS157" s="14">
        <v>0</v>
      </c>
      <c r="AT157" s="14">
        <v>0</v>
      </c>
      <c r="AU157" s="14">
        <v>0</v>
      </c>
      <c r="AV157" s="14">
        <v>0</v>
      </c>
      <c r="AW157" s="14">
        <v>0</v>
      </c>
      <c r="AX157" s="14">
        <v>0</v>
      </c>
      <c r="AY157" s="14">
        <v>0</v>
      </c>
      <c r="AZ157" s="14">
        <v>0</v>
      </c>
      <c r="BA157" s="14">
        <v>0</v>
      </c>
      <c r="BB157" s="14">
        <v>0</v>
      </c>
      <c r="BC157" s="14">
        <v>0</v>
      </c>
      <c r="BD157" s="14">
        <v>0</v>
      </c>
      <c r="BE157" s="14">
        <v>0</v>
      </c>
      <c r="BF157" s="14">
        <v>0</v>
      </c>
      <c r="BG157" s="14">
        <v>0</v>
      </c>
      <c r="BH157" s="14">
        <v>0</v>
      </c>
      <c r="BI157" s="14">
        <v>0</v>
      </c>
      <c r="BJ157" s="14">
        <v>0</v>
      </c>
      <c r="BK157" s="14">
        <v>0</v>
      </c>
      <c r="BL157" s="14">
        <v>0</v>
      </c>
      <c r="BM157" s="14">
        <v>0</v>
      </c>
      <c r="BN157" s="14">
        <v>0</v>
      </c>
      <c r="BO157" s="14">
        <v>0</v>
      </c>
      <c r="BP157" s="14">
        <v>0</v>
      </c>
      <c r="BQ157" s="14">
        <v>0</v>
      </c>
      <c r="BR157" s="14">
        <v>0</v>
      </c>
      <c r="BS157" s="14">
        <v>0</v>
      </c>
      <c r="BT157" s="14">
        <v>0</v>
      </c>
      <c r="BU157" s="14">
        <v>0</v>
      </c>
      <c r="BV157" s="14">
        <v>0</v>
      </c>
      <c r="BW157" s="14">
        <v>0</v>
      </c>
      <c r="BX157" s="14">
        <v>0</v>
      </c>
      <c r="BY157" s="14">
        <v>0</v>
      </c>
      <c r="BZ157" s="14">
        <v>0</v>
      </c>
      <c r="CA157" s="14">
        <v>0</v>
      </c>
      <c r="CB157" s="14">
        <v>0</v>
      </c>
      <c r="CC157" s="14">
        <v>0</v>
      </c>
      <c r="CD157" s="14">
        <v>0</v>
      </c>
      <c r="CE157" s="14">
        <v>0</v>
      </c>
      <c r="CF157" s="14">
        <v>0</v>
      </c>
      <c r="CG157" s="14">
        <v>0</v>
      </c>
      <c r="CH157" s="14">
        <v>0</v>
      </c>
      <c r="CI157" s="14">
        <v>0</v>
      </c>
      <c r="CJ157" s="14">
        <v>0</v>
      </c>
      <c r="CK157" s="14">
        <v>0</v>
      </c>
      <c r="CL157" s="14">
        <v>0</v>
      </c>
    </row>
    <row r="158" spans="1:90" x14ac:dyDescent="0.2">
      <c r="A158" s="17" t="s">
        <v>219</v>
      </c>
      <c r="B158" s="14">
        <v>0</v>
      </c>
      <c r="C158" s="14">
        <v>0</v>
      </c>
      <c r="D158" s="14">
        <v>0</v>
      </c>
      <c r="E158" s="14">
        <v>0</v>
      </c>
      <c r="F158" s="14">
        <v>0</v>
      </c>
      <c r="G158" s="14">
        <v>0</v>
      </c>
      <c r="H158" s="14">
        <v>0</v>
      </c>
      <c r="I158" s="14">
        <v>0</v>
      </c>
      <c r="J158" s="14">
        <v>1906</v>
      </c>
      <c r="K158" s="14">
        <v>0</v>
      </c>
      <c r="L158" s="14">
        <v>0</v>
      </c>
      <c r="M158" s="14">
        <v>0</v>
      </c>
      <c r="N158" s="14">
        <v>0</v>
      </c>
      <c r="O158" s="14">
        <v>0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6651</v>
      </c>
      <c r="W158" s="14">
        <v>5121</v>
      </c>
      <c r="X158" s="14">
        <v>0</v>
      </c>
      <c r="Y158" s="14">
        <v>0</v>
      </c>
      <c r="Z158" s="14">
        <v>2650</v>
      </c>
      <c r="AA158" s="14">
        <v>3382</v>
      </c>
      <c r="AB158" s="14">
        <v>3582</v>
      </c>
      <c r="AC158" s="14">
        <v>0</v>
      </c>
      <c r="AD158" s="14">
        <v>0</v>
      </c>
      <c r="AE158" s="14">
        <v>0</v>
      </c>
      <c r="AF158" s="14">
        <v>0</v>
      </c>
      <c r="AG158" s="14">
        <v>0</v>
      </c>
      <c r="AH158" s="14">
        <v>0</v>
      </c>
      <c r="AI158" s="14">
        <v>0</v>
      </c>
      <c r="AJ158" s="14">
        <v>0</v>
      </c>
      <c r="AK158" s="14">
        <v>0</v>
      </c>
      <c r="AL158" s="14">
        <v>0</v>
      </c>
      <c r="AM158" s="14">
        <v>0</v>
      </c>
      <c r="AN158" s="14">
        <v>0</v>
      </c>
      <c r="AO158" s="14">
        <v>0</v>
      </c>
      <c r="AP158" s="14">
        <v>0</v>
      </c>
      <c r="AQ158" s="14">
        <v>0</v>
      </c>
      <c r="AR158" s="14">
        <v>0</v>
      </c>
      <c r="AS158" s="14">
        <v>0</v>
      </c>
      <c r="AT158" s="14">
        <v>0</v>
      </c>
      <c r="AU158" s="14">
        <v>0</v>
      </c>
      <c r="AV158" s="14">
        <v>0</v>
      </c>
      <c r="AW158" s="14">
        <v>0</v>
      </c>
      <c r="AX158" s="14">
        <v>0</v>
      </c>
      <c r="AY158" s="14">
        <v>0</v>
      </c>
      <c r="AZ158" s="14">
        <v>0</v>
      </c>
      <c r="BA158" s="14">
        <v>0</v>
      </c>
      <c r="BB158" s="14">
        <v>0</v>
      </c>
      <c r="BC158" s="14">
        <v>0</v>
      </c>
      <c r="BD158" s="14">
        <v>0</v>
      </c>
      <c r="BE158" s="14">
        <v>0</v>
      </c>
      <c r="BF158" s="14">
        <v>0</v>
      </c>
      <c r="BG158" s="14">
        <v>0</v>
      </c>
      <c r="BH158" s="14">
        <v>0</v>
      </c>
      <c r="BI158" s="14">
        <v>0</v>
      </c>
      <c r="BJ158" s="14">
        <v>0</v>
      </c>
      <c r="BK158" s="14">
        <v>0</v>
      </c>
      <c r="BL158" s="14">
        <v>0</v>
      </c>
      <c r="BM158" s="14">
        <v>0</v>
      </c>
      <c r="BN158" s="14">
        <v>0</v>
      </c>
      <c r="BO158" s="14">
        <v>0</v>
      </c>
      <c r="BP158" s="14">
        <v>0</v>
      </c>
      <c r="BQ158" s="14">
        <v>0</v>
      </c>
      <c r="BR158" s="14">
        <v>0</v>
      </c>
      <c r="BS158" s="14">
        <v>0</v>
      </c>
      <c r="BT158" s="14">
        <v>0</v>
      </c>
      <c r="BU158" s="14">
        <v>0</v>
      </c>
      <c r="BV158" s="14">
        <v>0</v>
      </c>
      <c r="BW158" s="14">
        <v>0</v>
      </c>
      <c r="BX158" s="14">
        <v>0</v>
      </c>
      <c r="BY158" s="14">
        <v>0</v>
      </c>
      <c r="BZ158" s="14">
        <v>0</v>
      </c>
      <c r="CA158" s="14">
        <v>0</v>
      </c>
      <c r="CB158" s="14">
        <v>0</v>
      </c>
      <c r="CC158" s="14">
        <v>0</v>
      </c>
      <c r="CD158" s="14">
        <v>0</v>
      </c>
      <c r="CE158" s="14">
        <v>0</v>
      </c>
      <c r="CF158" s="14">
        <v>0</v>
      </c>
      <c r="CG158" s="14">
        <v>0</v>
      </c>
      <c r="CH158" s="14">
        <v>0</v>
      </c>
      <c r="CI158" s="14">
        <v>0</v>
      </c>
      <c r="CJ158" s="14">
        <v>0</v>
      </c>
      <c r="CK158" s="14">
        <v>0</v>
      </c>
      <c r="CL158" s="14">
        <v>0</v>
      </c>
    </row>
    <row r="159" spans="1:90" x14ac:dyDescent="0.2">
      <c r="A159" s="17" t="s">
        <v>220</v>
      </c>
      <c r="B159" s="14">
        <v>0</v>
      </c>
      <c r="C159" s="14">
        <v>0</v>
      </c>
      <c r="D159" s="14">
        <v>0</v>
      </c>
      <c r="E159" s="14">
        <v>0</v>
      </c>
      <c r="F159" s="14">
        <v>0</v>
      </c>
      <c r="G159" s="14">
        <v>0</v>
      </c>
      <c r="H159" s="14">
        <v>0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  <c r="AB159" s="14">
        <v>0</v>
      </c>
      <c r="AC159" s="14">
        <v>0</v>
      </c>
      <c r="AD159" s="14">
        <v>0</v>
      </c>
      <c r="AE159" s="14">
        <v>0</v>
      </c>
      <c r="AF159" s="14">
        <v>0</v>
      </c>
      <c r="AG159" s="14">
        <v>0</v>
      </c>
      <c r="AH159" s="14">
        <v>0</v>
      </c>
      <c r="AI159" s="14">
        <v>0</v>
      </c>
      <c r="AJ159" s="14">
        <v>0</v>
      </c>
      <c r="AK159" s="14">
        <v>0</v>
      </c>
      <c r="AL159" s="14">
        <v>0</v>
      </c>
      <c r="AM159" s="14">
        <v>0</v>
      </c>
      <c r="AN159" s="14">
        <v>0</v>
      </c>
      <c r="AO159" s="14">
        <v>0</v>
      </c>
      <c r="AP159" s="14">
        <v>0</v>
      </c>
      <c r="AQ159" s="14">
        <v>0</v>
      </c>
      <c r="AR159" s="14">
        <v>0</v>
      </c>
      <c r="AS159" s="14">
        <v>0</v>
      </c>
      <c r="AT159" s="14">
        <v>0</v>
      </c>
      <c r="AU159" s="14">
        <v>0</v>
      </c>
      <c r="AV159" s="14">
        <v>0</v>
      </c>
      <c r="AW159" s="14">
        <v>0</v>
      </c>
      <c r="AX159" s="14">
        <v>0</v>
      </c>
      <c r="AY159" s="14">
        <v>0</v>
      </c>
      <c r="AZ159" s="14">
        <v>0</v>
      </c>
      <c r="BA159" s="14">
        <v>0</v>
      </c>
      <c r="BB159" s="14">
        <v>0</v>
      </c>
      <c r="BC159" s="14">
        <v>0</v>
      </c>
      <c r="BD159" s="14">
        <v>0</v>
      </c>
      <c r="BE159" s="14">
        <v>0</v>
      </c>
      <c r="BF159" s="14">
        <v>0</v>
      </c>
      <c r="BG159" s="14">
        <v>74831</v>
      </c>
      <c r="BH159" s="14">
        <v>0</v>
      </c>
      <c r="BI159" s="14">
        <v>0</v>
      </c>
      <c r="BJ159" s="14">
        <v>0</v>
      </c>
      <c r="BK159" s="14">
        <v>0</v>
      </c>
      <c r="BL159" s="14">
        <v>0</v>
      </c>
      <c r="BM159" s="14">
        <v>0</v>
      </c>
      <c r="BN159" s="14">
        <v>0</v>
      </c>
      <c r="BO159" s="14">
        <v>74591</v>
      </c>
      <c r="BP159" s="14">
        <v>0</v>
      </c>
      <c r="BQ159" s="14">
        <v>115868</v>
      </c>
      <c r="BR159" s="14">
        <v>105469</v>
      </c>
      <c r="BS159" s="14">
        <v>102882</v>
      </c>
      <c r="BT159" s="14">
        <v>0</v>
      </c>
      <c r="BU159" s="14">
        <v>0</v>
      </c>
      <c r="BV159" s="14">
        <v>0</v>
      </c>
      <c r="BW159" s="14">
        <v>0</v>
      </c>
      <c r="BX159" s="14">
        <v>0</v>
      </c>
      <c r="BY159" s="14">
        <v>0</v>
      </c>
      <c r="BZ159" s="14">
        <v>0</v>
      </c>
      <c r="CA159" s="14">
        <v>0</v>
      </c>
      <c r="CB159" s="14">
        <v>0</v>
      </c>
      <c r="CC159" s="14">
        <v>0</v>
      </c>
      <c r="CD159" s="14">
        <v>0</v>
      </c>
      <c r="CE159" s="14">
        <v>0</v>
      </c>
      <c r="CF159" s="14">
        <v>0</v>
      </c>
      <c r="CG159" s="14">
        <v>29302</v>
      </c>
      <c r="CH159" s="14">
        <v>0</v>
      </c>
      <c r="CI159" s="14">
        <v>0</v>
      </c>
      <c r="CJ159" s="14">
        <v>75418</v>
      </c>
      <c r="CK159" s="14">
        <v>0</v>
      </c>
      <c r="CL159" s="14">
        <v>257682</v>
      </c>
    </row>
    <row r="160" spans="1:90" x14ac:dyDescent="0.2">
      <c r="A160" s="20" t="s">
        <v>221</v>
      </c>
      <c r="B160" s="14">
        <v>0</v>
      </c>
      <c r="C160" s="14">
        <v>0</v>
      </c>
      <c r="D160" s="14">
        <v>0</v>
      </c>
      <c r="E160" s="14">
        <v>0</v>
      </c>
      <c r="F160" s="14">
        <v>0</v>
      </c>
      <c r="G160" s="14">
        <v>0</v>
      </c>
      <c r="H160" s="14">
        <v>0</v>
      </c>
      <c r="I160" s="14">
        <v>0</v>
      </c>
      <c r="J160" s="14">
        <v>1906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  <c r="AC160" s="14">
        <v>0</v>
      </c>
      <c r="AD160" s="14">
        <v>0</v>
      </c>
      <c r="AE160" s="14">
        <v>0</v>
      </c>
      <c r="AF160" s="14">
        <v>0</v>
      </c>
      <c r="AG160" s="14">
        <v>0</v>
      </c>
      <c r="AH160" s="14">
        <v>0</v>
      </c>
      <c r="AI160" s="14">
        <v>0</v>
      </c>
      <c r="AJ160" s="14">
        <v>0</v>
      </c>
      <c r="AK160" s="14">
        <v>0</v>
      </c>
      <c r="AL160" s="14">
        <v>0</v>
      </c>
      <c r="AM160" s="14">
        <v>0</v>
      </c>
      <c r="AN160" s="14">
        <v>0</v>
      </c>
      <c r="AO160" s="14">
        <v>0</v>
      </c>
      <c r="AP160" s="14">
        <v>0</v>
      </c>
      <c r="AQ160" s="14">
        <v>0</v>
      </c>
      <c r="AR160" s="14">
        <v>0</v>
      </c>
      <c r="AS160" s="14">
        <v>0</v>
      </c>
      <c r="AT160" s="14">
        <v>0</v>
      </c>
      <c r="AU160" s="14">
        <v>0</v>
      </c>
      <c r="AV160" s="14">
        <v>0</v>
      </c>
      <c r="AW160" s="14">
        <v>0</v>
      </c>
      <c r="AX160" s="14">
        <v>0</v>
      </c>
      <c r="AY160" s="14">
        <v>0</v>
      </c>
      <c r="AZ160" s="14">
        <v>0</v>
      </c>
      <c r="BA160" s="14">
        <v>0</v>
      </c>
      <c r="BB160" s="14">
        <v>0</v>
      </c>
      <c r="BC160" s="14">
        <v>0</v>
      </c>
      <c r="BD160" s="14">
        <v>0</v>
      </c>
      <c r="BE160" s="14">
        <v>0</v>
      </c>
      <c r="BF160" s="14">
        <v>0</v>
      </c>
      <c r="BG160" s="14">
        <v>0</v>
      </c>
      <c r="BH160" s="14">
        <v>0</v>
      </c>
      <c r="BI160" s="14">
        <v>0</v>
      </c>
      <c r="BJ160" s="14">
        <v>0</v>
      </c>
      <c r="BK160" s="14">
        <v>0</v>
      </c>
      <c r="BL160" s="14">
        <v>0</v>
      </c>
      <c r="BM160" s="14">
        <v>0</v>
      </c>
      <c r="BN160" s="14">
        <v>0</v>
      </c>
      <c r="BO160" s="14">
        <v>0</v>
      </c>
      <c r="BP160" s="14">
        <v>0</v>
      </c>
      <c r="BQ160" s="14">
        <v>0</v>
      </c>
      <c r="BR160" s="14">
        <v>0</v>
      </c>
      <c r="BS160" s="14">
        <v>0</v>
      </c>
      <c r="BT160" s="14">
        <v>0</v>
      </c>
      <c r="BU160" s="14">
        <v>0</v>
      </c>
      <c r="BV160" s="14">
        <v>0</v>
      </c>
      <c r="BW160" s="14">
        <v>0</v>
      </c>
      <c r="BX160" s="14">
        <v>0</v>
      </c>
      <c r="BY160" s="14">
        <v>0</v>
      </c>
      <c r="BZ160" s="14">
        <v>0</v>
      </c>
      <c r="CA160" s="14">
        <v>0</v>
      </c>
      <c r="CB160" s="14">
        <v>0</v>
      </c>
      <c r="CC160" s="14">
        <v>0</v>
      </c>
      <c r="CD160" s="14">
        <v>0</v>
      </c>
      <c r="CE160" s="14">
        <v>0</v>
      </c>
      <c r="CF160" s="14">
        <v>0</v>
      </c>
      <c r="CG160" s="14">
        <v>0</v>
      </c>
      <c r="CH160" s="14">
        <v>0</v>
      </c>
      <c r="CI160" s="14">
        <v>0</v>
      </c>
      <c r="CJ160" s="14">
        <v>0</v>
      </c>
      <c r="CK160" s="14">
        <v>0</v>
      </c>
      <c r="CL160" s="14">
        <v>0</v>
      </c>
    </row>
    <row r="161" spans="1:90" x14ac:dyDescent="0.2">
      <c r="A161" s="17" t="s">
        <v>222</v>
      </c>
      <c r="B161" s="14">
        <v>0</v>
      </c>
      <c r="C161" s="14">
        <v>0</v>
      </c>
      <c r="D161" s="14">
        <v>0</v>
      </c>
      <c r="E161" s="14">
        <v>0</v>
      </c>
      <c r="F161" s="14">
        <v>630</v>
      </c>
      <c r="G161" s="14">
        <v>0</v>
      </c>
      <c r="H161" s="14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  <c r="X161" s="14">
        <v>0</v>
      </c>
      <c r="Y161" s="14">
        <v>0</v>
      </c>
      <c r="Z161" s="14">
        <v>8818.625</v>
      </c>
      <c r="AA161" s="14">
        <v>11341.625</v>
      </c>
      <c r="AB161" s="14">
        <v>11958.375</v>
      </c>
      <c r="AC161" s="14">
        <v>0</v>
      </c>
      <c r="AD161" s="14">
        <v>0</v>
      </c>
      <c r="AE161" s="14">
        <v>0</v>
      </c>
      <c r="AF161" s="14">
        <v>0</v>
      </c>
      <c r="AG161" s="14">
        <v>0</v>
      </c>
      <c r="AH161" s="14">
        <v>0</v>
      </c>
      <c r="AI161" s="14">
        <v>0</v>
      </c>
      <c r="AJ161" s="14">
        <v>0</v>
      </c>
      <c r="AK161" s="14">
        <v>0</v>
      </c>
      <c r="AL161" s="14">
        <v>0</v>
      </c>
      <c r="AM161" s="14">
        <v>0</v>
      </c>
      <c r="AN161" s="14">
        <v>0</v>
      </c>
      <c r="AO161" s="14">
        <v>0</v>
      </c>
      <c r="AP161" s="14">
        <v>0</v>
      </c>
      <c r="AQ161" s="14">
        <v>0</v>
      </c>
      <c r="AR161" s="14">
        <v>0</v>
      </c>
      <c r="AS161" s="14">
        <v>0</v>
      </c>
      <c r="AT161" s="14">
        <v>0</v>
      </c>
      <c r="AU161" s="14">
        <v>0</v>
      </c>
      <c r="AV161" s="14">
        <v>0</v>
      </c>
      <c r="AW161" s="14">
        <v>0</v>
      </c>
      <c r="AX161" s="14">
        <v>0</v>
      </c>
      <c r="AY161" s="14">
        <v>0</v>
      </c>
      <c r="AZ161" s="14">
        <v>0</v>
      </c>
      <c r="BA161" s="14">
        <v>0</v>
      </c>
      <c r="BB161" s="14">
        <v>0</v>
      </c>
      <c r="BC161" s="14">
        <v>0</v>
      </c>
      <c r="BD161" s="14">
        <v>0</v>
      </c>
      <c r="BE161" s="14">
        <v>0</v>
      </c>
      <c r="BF161" s="14">
        <v>0</v>
      </c>
      <c r="BG161" s="14">
        <v>0</v>
      </c>
      <c r="BH161" s="14">
        <v>0</v>
      </c>
      <c r="BI161" s="14">
        <v>0</v>
      </c>
      <c r="BJ161" s="14">
        <v>0</v>
      </c>
      <c r="BK161" s="14">
        <v>0</v>
      </c>
      <c r="BL161" s="14">
        <v>0</v>
      </c>
      <c r="BM161" s="14">
        <v>0</v>
      </c>
      <c r="BN161" s="14">
        <v>0</v>
      </c>
      <c r="BO161" s="14">
        <v>0</v>
      </c>
      <c r="BP161" s="14">
        <v>0</v>
      </c>
      <c r="BQ161" s="14">
        <v>0</v>
      </c>
      <c r="BR161" s="14">
        <v>0</v>
      </c>
      <c r="BS161" s="14">
        <v>0</v>
      </c>
      <c r="BT161" s="14">
        <v>0</v>
      </c>
      <c r="BU161" s="14">
        <v>0</v>
      </c>
      <c r="BV161" s="14">
        <v>0</v>
      </c>
      <c r="BW161" s="14">
        <v>0</v>
      </c>
      <c r="BX161" s="14">
        <v>0</v>
      </c>
      <c r="BY161" s="14">
        <v>0</v>
      </c>
      <c r="BZ161" s="14">
        <v>0</v>
      </c>
      <c r="CA161" s="14">
        <v>0</v>
      </c>
      <c r="CB161" s="14">
        <v>0</v>
      </c>
      <c r="CC161" s="14">
        <v>0</v>
      </c>
      <c r="CD161" s="14">
        <v>0</v>
      </c>
      <c r="CE161" s="14">
        <v>0</v>
      </c>
      <c r="CF161" s="14">
        <v>0</v>
      </c>
      <c r="CG161" s="14">
        <v>0</v>
      </c>
      <c r="CH161" s="14">
        <v>0</v>
      </c>
      <c r="CI161" s="14">
        <v>0</v>
      </c>
      <c r="CJ161" s="14">
        <v>0</v>
      </c>
      <c r="CK161" s="14">
        <v>0</v>
      </c>
      <c r="CL161" s="14">
        <v>0</v>
      </c>
    </row>
    <row r="162" spans="1:90" x14ac:dyDescent="0.2">
      <c r="A162" s="17" t="s">
        <v>223</v>
      </c>
      <c r="B162" s="14">
        <v>0</v>
      </c>
      <c r="C162" s="14">
        <v>0</v>
      </c>
      <c r="D162" s="14">
        <v>0</v>
      </c>
      <c r="E162" s="14">
        <v>0</v>
      </c>
      <c r="F162" s="14">
        <v>7014</v>
      </c>
      <c r="G162" s="14">
        <v>0</v>
      </c>
      <c r="H162" s="14">
        <v>159.30000000000001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  <c r="AG162" s="14">
        <v>0</v>
      </c>
      <c r="AH162" s="14">
        <v>0</v>
      </c>
      <c r="AI162" s="14">
        <v>0</v>
      </c>
      <c r="AJ162" s="14">
        <v>0</v>
      </c>
      <c r="AK162" s="14">
        <v>0</v>
      </c>
      <c r="AL162" s="14">
        <v>0</v>
      </c>
      <c r="AM162" s="14">
        <v>0</v>
      </c>
      <c r="AN162" s="14">
        <v>0</v>
      </c>
      <c r="AO162" s="14">
        <v>0</v>
      </c>
      <c r="AP162" s="14">
        <v>0</v>
      </c>
      <c r="AQ162" s="14">
        <v>0</v>
      </c>
      <c r="AR162" s="14">
        <v>0</v>
      </c>
      <c r="AS162" s="14">
        <v>0</v>
      </c>
      <c r="AT162" s="14">
        <v>0</v>
      </c>
      <c r="AU162" s="14">
        <v>0</v>
      </c>
      <c r="AV162" s="14">
        <v>0</v>
      </c>
      <c r="AW162" s="14">
        <v>0</v>
      </c>
      <c r="AX162" s="14">
        <v>0</v>
      </c>
      <c r="AY162" s="14">
        <v>0</v>
      </c>
      <c r="AZ162" s="14">
        <v>0</v>
      </c>
      <c r="BA162" s="14">
        <v>0</v>
      </c>
      <c r="BB162" s="14">
        <v>0</v>
      </c>
      <c r="BC162" s="14">
        <v>0</v>
      </c>
      <c r="BD162" s="14">
        <v>0</v>
      </c>
      <c r="BE162" s="14">
        <v>0</v>
      </c>
      <c r="BF162" s="14">
        <v>0</v>
      </c>
      <c r="BG162" s="14">
        <v>0</v>
      </c>
      <c r="BH162" s="14">
        <v>0</v>
      </c>
      <c r="BI162" s="14">
        <v>0</v>
      </c>
      <c r="BJ162" s="14">
        <v>0</v>
      </c>
      <c r="BK162" s="14">
        <v>0</v>
      </c>
      <c r="BL162" s="14">
        <v>0</v>
      </c>
      <c r="BM162" s="14">
        <v>0</v>
      </c>
      <c r="BN162" s="14">
        <v>0</v>
      </c>
      <c r="BO162" s="14">
        <v>0</v>
      </c>
      <c r="BP162" s="14">
        <v>0</v>
      </c>
      <c r="BQ162" s="14">
        <v>0</v>
      </c>
      <c r="BR162" s="14">
        <v>0</v>
      </c>
      <c r="BS162" s="14">
        <v>0</v>
      </c>
      <c r="BT162" s="14">
        <v>0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0</v>
      </c>
      <c r="CD162" s="14">
        <v>0</v>
      </c>
      <c r="CE162" s="14">
        <v>0</v>
      </c>
      <c r="CF162" s="14">
        <v>0</v>
      </c>
      <c r="CG162" s="14">
        <v>0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</row>
    <row r="163" spans="1:90" x14ac:dyDescent="0.2">
      <c r="A163" s="17" t="s">
        <v>224</v>
      </c>
      <c r="B163" s="14">
        <v>0</v>
      </c>
      <c r="C163" s="14">
        <v>0</v>
      </c>
      <c r="D163" s="14">
        <v>0</v>
      </c>
      <c r="E163" s="14">
        <v>0</v>
      </c>
      <c r="F163" s="14">
        <v>500</v>
      </c>
      <c r="G163" s="14">
        <v>0</v>
      </c>
      <c r="H163" s="14">
        <v>1531.7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0</v>
      </c>
      <c r="AH163" s="14">
        <v>0</v>
      </c>
      <c r="AI163" s="14">
        <v>0</v>
      </c>
      <c r="AJ163" s="14">
        <v>0</v>
      </c>
      <c r="AK163" s="14">
        <v>0</v>
      </c>
      <c r="AL163" s="14">
        <v>0</v>
      </c>
      <c r="AM163" s="14">
        <v>0</v>
      </c>
      <c r="AN163" s="14">
        <v>0</v>
      </c>
      <c r="AO163" s="14">
        <v>0</v>
      </c>
      <c r="AP163" s="14">
        <v>0</v>
      </c>
      <c r="AQ163" s="14">
        <v>0</v>
      </c>
      <c r="AR163" s="14">
        <v>0</v>
      </c>
      <c r="AS163" s="14">
        <v>0</v>
      </c>
      <c r="AT163" s="14">
        <v>0</v>
      </c>
      <c r="AU163" s="14">
        <v>0</v>
      </c>
      <c r="AV163" s="14">
        <v>0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0</v>
      </c>
      <c r="BK163" s="14">
        <v>0</v>
      </c>
      <c r="BL163" s="14">
        <v>0</v>
      </c>
      <c r="BM163" s="14">
        <v>0</v>
      </c>
      <c r="BN163" s="14">
        <v>0</v>
      </c>
      <c r="BO163" s="14">
        <v>0</v>
      </c>
      <c r="BP163" s="14">
        <v>0</v>
      </c>
      <c r="BQ163" s="14">
        <v>0</v>
      </c>
      <c r="BR163" s="14">
        <v>0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4">
        <v>0</v>
      </c>
      <c r="CA163" s="14">
        <v>0</v>
      </c>
      <c r="CB163" s="14">
        <v>0</v>
      </c>
      <c r="CC163" s="14">
        <v>0</v>
      </c>
      <c r="CD163" s="14">
        <v>0</v>
      </c>
      <c r="CE163" s="14">
        <v>0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0</v>
      </c>
      <c r="CL163" s="14">
        <v>0</v>
      </c>
    </row>
    <row r="164" spans="1:90" x14ac:dyDescent="0.2">
      <c r="A164" s="17" t="s">
        <v>225</v>
      </c>
      <c r="B164" s="14">
        <v>0</v>
      </c>
      <c r="C164" s="14">
        <v>0</v>
      </c>
      <c r="D164" s="14">
        <v>0</v>
      </c>
      <c r="E164" s="14">
        <v>0</v>
      </c>
      <c r="F164" s="14">
        <v>9221</v>
      </c>
      <c r="G164" s="14">
        <v>0</v>
      </c>
      <c r="H164" s="14">
        <v>744.1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14">
        <v>0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  <c r="AG164" s="14">
        <v>0</v>
      </c>
      <c r="AH164" s="14">
        <v>0</v>
      </c>
      <c r="AI164" s="14">
        <v>0</v>
      </c>
      <c r="AJ164" s="14">
        <v>0</v>
      </c>
      <c r="AK164" s="14">
        <v>0</v>
      </c>
      <c r="AL164" s="14">
        <v>0</v>
      </c>
      <c r="AM164" s="14">
        <v>0</v>
      </c>
      <c r="AN164" s="14">
        <v>0</v>
      </c>
      <c r="AO164" s="14">
        <v>0</v>
      </c>
      <c r="AP164" s="14">
        <v>0</v>
      </c>
      <c r="AQ164" s="14">
        <v>0</v>
      </c>
      <c r="AR164" s="14">
        <v>0</v>
      </c>
      <c r="AS164" s="14">
        <v>0</v>
      </c>
      <c r="AT164" s="14">
        <v>0</v>
      </c>
      <c r="AU164" s="14">
        <v>0</v>
      </c>
      <c r="AV164" s="14">
        <v>0</v>
      </c>
      <c r="AW164" s="14">
        <v>0</v>
      </c>
      <c r="AX164" s="14">
        <v>0</v>
      </c>
      <c r="AY164" s="14">
        <v>0</v>
      </c>
      <c r="AZ164" s="14">
        <v>0</v>
      </c>
      <c r="BA164" s="14">
        <v>0</v>
      </c>
      <c r="BB164" s="14">
        <v>0</v>
      </c>
      <c r="BC164" s="14">
        <v>0</v>
      </c>
      <c r="BD164" s="14">
        <v>0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0</v>
      </c>
      <c r="BK164" s="14">
        <v>0</v>
      </c>
      <c r="BL164" s="14">
        <v>0</v>
      </c>
      <c r="BM164" s="14">
        <v>0</v>
      </c>
      <c r="BN164" s="14">
        <v>0</v>
      </c>
      <c r="BO164" s="14">
        <v>0</v>
      </c>
      <c r="BP164" s="14">
        <v>0</v>
      </c>
      <c r="BQ164" s="14">
        <v>0</v>
      </c>
      <c r="BR164" s="14">
        <v>0</v>
      </c>
      <c r="BS164" s="14">
        <v>0</v>
      </c>
      <c r="BT164" s="14">
        <v>0</v>
      </c>
      <c r="BU164" s="14">
        <v>0</v>
      </c>
      <c r="BV164" s="14">
        <v>0</v>
      </c>
      <c r="BW164" s="14">
        <v>0</v>
      </c>
      <c r="BX164" s="14">
        <v>0</v>
      </c>
      <c r="BY164" s="14">
        <v>0</v>
      </c>
      <c r="BZ164" s="14">
        <v>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0</v>
      </c>
      <c r="CH164" s="14">
        <v>0</v>
      </c>
      <c r="CI164" s="14">
        <v>0</v>
      </c>
      <c r="CJ164" s="14">
        <v>0</v>
      </c>
      <c r="CK164" s="14">
        <v>0</v>
      </c>
      <c r="CL164" s="14">
        <v>0</v>
      </c>
    </row>
    <row r="165" spans="1:90" x14ac:dyDescent="0.2">
      <c r="A165" s="27" t="s">
        <v>226</v>
      </c>
      <c r="B165" s="14">
        <v>0</v>
      </c>
      <c r="C165" s="14">
        <v>0</v>
      </c>
      <c r="D165" s="14">
        <v>0</v>
      </c>
      <c r="E165" s="14">
        <v>0</v>
      </c>
      <c r="F165" s="14">
        <v>0</v>
      </c>
      <c r="G165" s="14">
        <v>0</v>
      </c>
      <c r="H165" s="14">
        <v>0</v>
      </c>
      <c r="I165" s="14">
        <v>0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14">
        <v>0</v>
      </c>
      <c r="X165" s="14">
        <v>0</v>
      </c>
      <c r="Y165" s="14">
        <v>0</v>
      </c>
      <c r="Z165" s="14">
        <v>0</v>
      </c>
      <c r="AA165" s="14">
        <v>0</v>
      </c>
      <c r="AB165" s="14">
        <v>0</v>
      </c>
      <c r="AC165" s="14">
        <v>37207.25</v>
      </c>
      <c r="AD165" s="14">
        <v>295780.25</v>
      </c>
      <c r="AE165" s="14">
        <v>235294.75</v>
      </c>
      <c r="AF165" s="14">
        <v>104309.1</v>
      </c>
      <c r="AG165" s="14">
        <v>108788.5</v>
      </c>
      <c r="AH165" s="14">
        <v>0</v>
      </c>
      <c r="AI165" s="14">
        <v>0</v>
      </c>
      <c r="AJ165" s="14">
        <v>0</v>
      </c>
      <c r="AK165" s="14">
        <v>0</v>
      </c>
      <c r="AL165" s="14">
        <v>0</v>
      </c>
      <c r="AM165" s="14">
        <v>0</v>
      </c>
      <c r="AN165" s="14">
        <v>0</v>
      </c>
      <c r="AO165" s="14">
        <v>0</v>
      </c>
      <c r="AP165" s="14">
        <v>0</v>
      </c>
      <c r="AQ165" s="14">
        <v>0</v>
      </c>
      <c r="AR165" s="14">
        <v>0</v>
      </c>
      <c r="AS165" s="14">
        <v>0</v>
      </c>
      <c r="AT165" s="14">
        <v>0</v>
      </c>
      <c r="AU165" s="14">
        <v>0</v>
      </c>
      <c r="AV165" s="14">
        <v>0</v>
      </c>
      <c r="AW165" s="14">
        <v>0</v>
      </c>
      <c r="AX165" s="14">
        <v>0</v>
      </c>
      <c r="AY165" s="14">
        <v>0</v>
      </c>
      <c r="AZ165" s="14">
        <v>0</v>
      </c>
      <c r="BA165" s="14">
        <v>0</v>
      </c>
      <c r="BB165" s="14">
        <v>0</v>
      </c>
      <c r="BC165" s="14">
        <v>0</v>
      </c>
      <c r="BD165" s="14">
        <v>0</v>
      </c>
      <c r="BE165" s="14">
        <v>0</v>
      </c>
      <c r="BF165" s="14">
        <v>0</v>
      </c>
      <c r="BG165" s="14">
        <v>0</v>
      </c>
      <c r="BH165" s="14">
        <v>0</v>
      </c>
      <c r="BI165" s="14">
        <v>0</v>
      </c>
      <c r="BJ165" s="14">
        <v>0</v>
      </c>
      <c r="BK165" s="14">
        <v>0</v>
      </c>
      <c r="BL165" s="14">
        <v>0</v>
      </c>
      <c r="BM165" s="14">
        <v>0</v>
      </c>
      <c r="BN165" s="14">
        <v>0</v>
      </c>
      <c r="BO165" s="14">
        <v>0</v>
      </c>
      <c r="BP165" s="14">
        <v>0</v>
      </c>
      <c r="BQ165" s="14">
        <v>0</v>
      </c>
      <c r="BR165" s="14">
        <v>0</v>
      </c>
      <c r="BS165" s="14">
        <v>0</v>
      </c>
      <c r="BT165" s="14">
        <v>0</v>
      </c>
      <c r="BU165" s="14">
        <v>0</v>
      </c>
      <c r="BV165" s="14">
        <v>0</v>
      </c>
      <c r="BW165" s="14">
        <v>0</v>
      </c>
      <c r="BX165" s="14">
        <v>0</v>
      </c>
      <c r="BY165" s="14">
        <v>0</v>
      </c>
      <c r="BZ165" s="14">
        <v>0</v>
      </c>
      <c r="CA165" s="14">
        <v>0</v>
      </c>
      <c r="CB165" s="14">
        <v>0</v>
      </c>
      <c r="CC165" s="14">
        <v>0</v>
      </c>
      <c r="CD165" s="14">
        <v>0</v>
      </c>
      <c r="CE165" s="14">
        <v>0</v>
      </c>
      <c r="CF165" s="14">
        <v>0</v>
      </c>
      <c r="CG165" s="14">
        <v>0</v>
      </c>
      <c r="CH165" s="14">
        <v>0</v>
      </c>
      <c r="CI165" s="14">
        <v>0</v>
      </c>
      <c r="CJ165" s="14">
        <v>0</v>
      </c>
      <c r="CK165" s="14">
        <v>0</v>
      </c>
      <c r="CL165" s="14">
        <v>0</v>
      </c>
    </row>
    <row r="166" spans="1:90" x14ac:dyDescent="0.2">
      <c r="A166" s="27" t="s">
        <v>227</v>
      </c>
      <c r="B166" s="14">
        <v>0</v>
      </c>
      <c r="C166" s="14">
        <v>0</v>
      </c>
      <c r="D166" s="14">
        <v>0</v>
      </c>
      <c r="E166" s="14">
        <v>0</v>
      </c>
      <c r="F166" s="14">
        <v>0</v>
      </c>
      <c r="G166" s="14">
        <v>0</v>
      </c>
      <c r="H166" s="14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  <c r="X166" s="14">
        <v>0</v>
      </c>
      <c r="Y166" s="14">
        <v>0</v>
      </c>
      <c r="Z166" s="14">
        <v>5059.75</v>
      </c>
      <c r="AA166" s="14">
        <v>2595</v>
      </c>
      <c r="AB166" s="14">
        <v>2367.25</v>
      </c>
      <c r="AC166" s="14">
        <v>9218.75</v>
      </c>
      <c r="AD166" s="14">
        <v>19581.330000000002</v>
      </c>
      <c r="AE166" s="14">
        <v>14510.21</v>
      </c>
      <c r="AF166" s="14">
        <v>21430.65</v>
      </c>
      <c r="AG166" s="14">
        <v>11085.75</v>
      </c>
      <c r="AH166" s="14">
        <v>10380.6</v>
      </c>
      <c r="AI166" s="14">
        <v>0</v>
      </c>
      <c r="AJ166" s="14">
        <v>0</v>
      </c>
      <c r="AK166" s="14">
        <v>0</v>
      </c>
      <c r="AL166" s="14">
        <v>0</v>
      </c>
      <c r="AM166" s="14">
        <v>0</v>
      </c>
      <c r="AN166" s="14">
        <v>0</v>
      </c>
      <c r="AO166" s="14">
        <v>0</v>
      </c>
      <c r="AP166" s="14">
        <v>0</v>
      </c>
      <c r="AQ166" s="14">
        <v>0</v>
      </c>
      <c r="AR166" s="14">
        <v>0</v>
      </c>
      <c r="AS166" s="14">
        <v>0</v>
      </c>
      <c r="AT166" s="14">
        <v>0</v>
      </c>
      <c r="AU166" s="14">
        <v>0</v>
      </c>
      <c r="AV166" s="14">
        <v>0</v>
      </c>
      <c r="AW166" s="14">
        <v>0</v>
      </c>
      <c r="AX166" s="14">
        <v>0</v>
      </c>
      <c r="AY166" s="14">
        <v>0</v>
      </c>
      <c r="AZ166" s="14">
        <v>0</v>
      </c>
      <c r="BA166" s="14">
        <v>0</v>
      </c>
      <c r="BB166" s="14">
        <v>0</v>
      </c>
      <c r="BC166" s="14">
        <v>0</v>
      </c>
      <c r="BD166" s="14">
        <v>0</v>
      </c>
      <c r="BE166" s="14">
        <v>0</v>
      </c>
      <c r="BF166" s="14">
        <v>0</v>
      </c>
      <c r="BG166" s="14">
        <v>0</v>
      </c>
      <c r="BH166" s="14">
        <v>0</v>
      </c>
      <c r="BI166" s="14">
        <v>0</v>
      </c>
      <c r="BJ166" s="14">
        <v>0</v>
      </c>
      <c r="BK166" s="14">
        <v>0</v>
      </c>
      <c r="BL166" s="14">
        <v>0</v>
      </c>
      <c r="BM166" s="14">
        <v>0</v>
      </c>
      <c r="BN166" s="14">
        <v>0</v>
      </c>
      <c r="BO166" s="14">
        <v>0</v>
      </c>
      <c r="BP166" s="14">
        <v>0</v>
      </c>
      <c r="BQ166" s="14">
        <v>0</v>
      </c>
      <c r="BR166" s="14">
        <v>0</v>
      </c>
      <c r="BS166" s="14">
        <v>0</v>
      </c>
      <c r="BT166" s="14">
        <v>0</v>
      </c>
      <c r="BU166" s="14">
        <v>0</v>
      </c>
      <c r="BV166" s="14">
        <v>0</v>
      </c>
      <c r="BW166" s="14">
        <v>0</v>
      </c>
      <c r="BX166" s="14">
        <v>0</v>
      </c>
      <c r="BY166" s="14">
        <v>0</v>
      </c>
      <c r="BZ166" s="14">
        <v>0</v>
      </c>
      <c r="CA166" s="14">
        <v>0</v>
      </c>
      <c r="CB166" s="14">
        <v>0</v>
      </c>
      <c r="CC166" s="14">
        <v>0</v>
      </c>
      <c r="CD166" s="14">
        <v>0</v>
      </c>
      <c r="CE166" s="14">
        <v>0</v>
      </c>
      <c r="CF166" s="14">
        <v>0</v>
      </c>
      <c r="CG166" s="14">
        <v>0</v>
      </c>
      <c r="CH166" s="14">
        <v>0</v>
      </c>
      <c r="CI166" s="14">
        <v>0</v>
      </c>
      <c r="CJ166" s="14">
        <v>0</v>
      </c>
      <c r="CK166" s="14">
        <v>0</v>
      </c>
      <c r="CL166" s="14">
        <v>0</v>
      </c>
    </row>
    <row r="167" spans="1:90" x14ac:dyDescent="0.2">
      <c r="A167" s="27" t="s">
        <v>228</v>
      </c>
      <c r="B167" s="14">
        <v>0</v>
      </c>
      <c r="C167" s="14">
        <v>0</v>
      </c>
      <c r="D167" s="14">
        <v>0</v>
      </c>
      <c r="E167" s="14">
        <v>0</v>
      </c>
      <c r="F167" s="14">
        <v>0</v>
      </c>
      <c r="G167" s="14">
        <v>0</v>
      </c>
      <c r="H167" s="14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895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  <c r="AB167" s="14">
        <v>15553.75</v>
      </c>
      <c r="AC167" s="14">
        <v>0</v>
      </c>
      <c r="AD167" s="14">
        <v>11500.5</v>
      </c>
      <c r="AE167" s="14">
        <v>1408.125</v>
      </c>
      <c r="AF167" s="14">
        <v>472.25</v>
      </c>
      <c r="AG167" s="14">
        <v>0</v>
      </c>
      <c r="AH167" s="14">
        <v>0</v>
      </c>
      <c r="AI167" s="14">
        <v>0</v>
      </c>
      <c r="AJ167" s="14">
        <v>0</v>
      </c>
      <c r="AK167" s="14">
        <v>0</v>
      </c>
      <c r="AL167" s="14">
        <v>0</v>
      </c>
      <c r="AM167" s="14">
        <v>0</v>
      </c>
      <c r="AN167" s="14">
        <v>0</v>
      </c>
      <c r="AO167" s="14">
        <v>0</v>
      </c>
      <c r="AP167" s="14">
        <v>0</v>
      </c>
      <c r="AQ167" s="14">
        <v>0</v>
      </c>
      <c r="AR167" s="14">
        <v>0</v>
      </c>
      <c r="AS167" s="14">
        <v>0</v>
      </c>
      <c r="AT167" s="14">
        <v>0</v>
      </c>
      <c r="AU167" s="14">
        <v>0</v>
      </c>
      <c r="AV167" s="14">
        <v>0</v>
      </c>
      <c r="AW167" s="14">
        <v>0</v>
      </c>
      <c r="AX167" s="14">
        <v>0</v>
      </c>
      <c r="AY167" s="14">
        <v>0</v>
      </c>
      <c r="AZ167" s="14">
        <v>0</v>
      </c>
      <c r="BA167" s="14">
        <v>0</v>
      </c>
      <c r="BB167" s="14">
        <v>0</v>
      </c>
      <c r="BC167" s="14">
        <v>0</v>
      </c>
      <c r="BD167" s="14">
        <v>0</v>
      </c>
      <c r="BE167" s="14">
        <v>0</v>
      </c>
      <c r="BF167" s="14">
        <v>0</v>
      </c>
      <c r="BG167" s="14">
        <v>0</v>
      </c>
      <c r="BH167" s="14">
        <v>0</v>
      </c>
      <c r="BI167" s="14">
        <v>0</v>
      </c>
      <c r="BJ167" s="14">
        <v>0</v>
      </c>
      <c r="BK167" s="14">
        <v>0</v>
      </c>
      <c r="BL167" s="14">
        <v>0</v>
      </c>
      <c r="BM167" s="14">
        <v>0</v>
      </c>
      <c r="BN167" s="14">
        <v>0</v>
      </c>
      <c r="BO167" s="14">
        <v>0</v>
      </c>
      <c r="BP167" s="14">
        <v>0</v>
      </c>
      <c r="BQ167" s="14">
        <v>0</v>
      </c>
      <c r="BR167" s="14">
        <v>0</v>
      </c>
      <c r="BS167" s="14">
        <v>0</v>
      </c>
      <c r="BT167" s="14">
        <v>0</v>
      </c>
      <c r="BU167" s="14">
        <v>0</v>
      </c>
      <c r="BV167" s="14">
        <v>0</v>
      </c>
      <c r="BW167" s="14">
        <v>0</v>
      </c>
      <c r="BX167" s="14">
        <v>0</v>
      </c>
      <c r="BY167" s="14">
        <v>0</v>
      </c>
      <c r="BZ167" s="14">
        <v>0</v>
      </c>
      <c r="CA167" s="14">
        <v>0</v>
      </c>
      <c r="CB167" s="14">
        <v>0</v>
      </c>
      <c r="CC167" s="14">
        <v>0</v>
      </c>
      <c r="CD167" s="14">
        <v>0</v>
      </c>
      <c r="CE167" s="14">
        <v>0</v>
      </c>
      <c r="CF167" s="14">
        <v>0</v>
      </c>
      <c r="CG167" s="14">
        <v>0</v>
      </c>
      <c r="CH167" s="14">
        <v>0</v>
      </c>
      <c r="CI167" s="14">
        <v>0</v>
      </c>
      <c r="CJ167" s="14">
        <v>0</v>
      </c>
      <c r="CK167" s="14">
        <v>0</v>
      </c>
      <c r="CL167" s="14">
        <v>0</v>
      </c>
    </row>
    <row r="168" spans="1:90" x14ac:dyDescent="0.2">
      <c r="A168" s="20" t="s">
        <v>229</v>
      </c>
      <c r="B168" s="14">
        <v>0</v>
      </c>
      <c r="C168" s="14">
        <v>0</v>
      </c>
      <c r="D168" s="14">
        <v>0</v>
      </c>
      <c r="E168" s="14">
        <v>0</v>
      </c>
      <c r="F168" s="14">
        <v>0</v>
      </c>
      <c r="G168" s="14">
        <v>0</v>
      </c>
      <c r="H168" s="14">
        <v>0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1139</v>
      </c>
      <c r="V168" s="14">
        <v>0</v>
      </c>
      <c r="W168" s="14">
        <v>0</v>
      </c>
      <c r="X168" s="14">
        <v>0</v>
      </c>
      <c r="Y168" s="14">
        <v>0</v>
      </c>
      <c r="Z168" s="14">
        <v>0</v>
      </c>
      <c r="AA168" s="14">
        <v>0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  <c r="AG168" s="14">
        <v>0</v>
      </c>
      <c r="AH168" s="14">
        <v>0</v>
      </c>
      <c r="AI168" s="14">
        <v>0</v>
      </c>
      <c r="AJ168" s="14">
        <v>0</v>
      </c>
      <c r="AK168" s="14">
        <v>0</v>
      </c>
      <c r="AL168" s="14">
        <v>0</v>
      </c>
      <c r="AM168" s="14">
        <v>0</v>
      </c>
      <c r="AN168" s="14">
        <v>0</v>
      </c>
      <c r="AO168" s="14">
        <v>0</v>
      </c>
      <c r="AP168" s="14">
        <v>0</v>
      </c>
      <c r="AQ168" s="14">
        <v>0</v>
      </c>
      <c r="AR168" s="14">
        <v>0</v>
      </c>
      <c r="AS168" s="14">
        <v>0</v>
      </c>
      <c r="AT168" s="14">
        <v>0</v>
      </c>
      <c r="AU168" s="14">
        <v>0</v>
      </c>
      <c r="AV168" s="14">
        <v>0</v>
      </c>
      <c r="AW168" s="14">
        <v>0</v>
      </c>
      <c r="AX168" s="14">
        <v>0</v>
      </c>
      <c r="AY168" s="14">
        <v>0</v>
      </c>
      <c r="AZ168" s="14">
        <v>0</v>
      </c>
      <c r="BA168" s="14">
        <v>0</v>
      </c>
      <c r="BB168" s="14">
        <v>0</v>
      </c>
      <c r="BC168" s="14">
        <v>0</v>
      </c>
      <c r="BD168" s="14">
        <v>0</v>
      </c>
      <c r="BE168" s="14">
        <v>0</v>
      </c>
      <c r="BF168" s="14">
        <v>0</v>
      </c>
      <c r="BG168" s="14">
        <v>0</v>
      </c>
      <c r="BH168" s="14">
        <v>0</v>
      </c>
      <c r="BI168" s="14">
        <v>0</v>
      </c>
      <c r="BJ168" s="14">
        <v>0</v>
      </c>
      <c r="BK168" s="14">
        <v>0</v>
      </c>
      <c r="BL168" s="14">
        <v>0</v>
      </c>
      <c r="BM168" s="14">
        <v>0</v>
      </c>
      <c r="BN168" s="14">
        <v>0</v>
      </c>
      <c r="BO168" s="14">
        <v>0</v>
      </c>
      <c r="BP168" s="14">
        <v>0</v>
      </c>
      <c r="BQ168" s="14">
        <v>0</v>
      </c>
      <c r="BR168" s="14">
        <v>0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0</v>
      </c>
      <c r="CB168" s="14">
        <v>0</v>
      </c>
      <c r="CC168" s="14">
        <v>0</v>
      </c>
      <c r="CD168" s="14">
        <v>0</v>
      </c>
      <c r="CE168" s="14">
        <v>0</v>
      </c>
      <c r="CF168" s="14">
        <v>0</v>
      </c>
      <c r="CG168" s="14">
        <v>0</v>
      </c>
      <c r="CH168" s="14">
        <v>0</v>
      </c>
      <c r="CI168" s="14">
        <v>0</v>
      </c>
      <c r="CJ168" s="14">
        <v>0</v>
      </c>
      <c r="CK168" s="14">
        <v>0</v>
      </c>
      <c r="CL168" s="14">
        <v>0</v>
      </c>
    </row>
    <row r="169" spans="1:90" x14ac:dyDescent="0.2">
      <c r="A169" s="17" t="s">
        <v>230</v>
      </c>
      <c r="B169" s="14">
        <v>0</v>
      </c>
      <c r="C169" s="14">
        <v>0</v>
      </c>
      <c r="D169" s="14">
        <v>0</v>
      </c>
      <c r="E169" s="14">
        <v>0</v>
      </c>
      <c r="F169" s="14">
        <v>0</v>
      </c>
      <c r="G169" s="14">
        <v>0</v>
      </c>
      <c r="H169" s="14">
        <v>0</v>
      </c>
      <c r="I169" s="14">
        <v>0</v>
      </c>
      <c r="J169" s="14">
        <v>401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  <c r="AC169" s="14">
        <v>0</v>
      </c>
      <c r="AD169" s="14">
        <v>0</v>
      </c>
      <c r="AE169" s="14">
        <v>0</v>
      </c>
      <c r="AF169" s="14">
        <v>0</v>
      </c>
      <c r="AG169" s="14">
        <v>0</v>
      </c>
      <c r="AH169" s="14">
        <v>0</v>
      </c>
      <c r="AI169" s="14">
        <v>0</v>
      </c>
      <c r="AJ169" s="14">
        <v>0</v>
      </c>
      <c r="AK169" s="14">
        <v>0</v>
      </c>
      <c r="AL169" s="14">
        <v>0</v>
      </c>
      <c r="AM169" s="14">
        <v>0</v>
      </c>
      <c r="AN169" s="14">
        <v>0</v>
      </c>
      <c r="AO169" s="14">
        <v>0</v>
      </c>
      <c r="AP169" s="14">
        <v>0</v>
      </c>
      <c r="AQ169" s="14">
        <v>0</v>
      </c>
      <c r="AR169" s="14">
        <v>0</v>
      </c>
      <c r="AS169" s="14">
        <v>0</v>
      </c>
      <c r="AT169" s="14">
        <v>0</v>
      </c>
      <c r="AU169" s="14">
        <v>0</v>
      </c>
      <c r="AV169" s="14">
        <v>0</v>
      </c>
      <c r="AW169" s="14">
        <v>0</v>
      </c>
      <c r="AX169" s="14">
        <v>0</v>
      </c>
      <c r="AY169" s="14">
        <v>0</v>
      </c>
      <c r="AZ169" s="14">
        <v>0</v>
      </c>
      <c r="BA169" s="14">
        <v>0</v>
      </c>
      <c r="BB169" s="14">
        <v>0</v>
      </c>
      <c r="BC169" s="14">
        <v>0</v>
      </c>
      <c r="BD169" s="14">
        <v>0</v>
      </c>
      <c r="BE169" s="14">
        <v>0</v>
      </c>
      <c r="BF169" s="14">
        <v>0</v>
      </c>
      <c r="BG169" s="14">
        <v>0</v>
      </c>
      <c r="BH169" s="14">
        <v>0</v>
      </c>
      <c r="BI169" s="14">
        <v>0</v>
      </c>
      <c r="BJ169" s="14">
        <v>0</v>
      </c>
      <c r="BK169" s="14">
        <v>0</v>
      </c>
      <c r="BL169" s="14">
        <v>0</v>
      </c>
      <c r="BM169" s="14">
        <v>0</v>
      </c>
      <c r="BN169" s="14">
        <v>0</v>
      </c>
      <c r="BO169" s="14">
        <v>0</v>
      </c>
      <c r="BP169" s="14">
        <v>0</v>
      </c>
      <c r="BQ169" s="14">
        <v>0</v>
      </c>
      <c r="BR169" s="14">
        <v>0</v>
      </c>
      <c r="BS169" s="14">
        <v>0</v>
      </c>
      <c r="BT169" s="14">
        <v>0</v>
      </c>
      <c r="BU169" s="14">
        <v>0</v>
      </c>
      <c r="BV169" s="14">
        <v>0</v>
      </c>
      <c r="BW169" s="14">
        <v>0</v>
      </c>
      <c r="BX169" s="14">
        <v>0</v>
      </c>
      <c r="BY169" s="14">
        <v>0</v>
      </c>
      <c r="BZ169" s="14">
        <v>0</v>
      </c>
      <c r="CA169" s="14">
        <v>0</v>
      </c>
      <c r="CB169" s="14">
        <v>0</v>
      </c>
      <c r="CC169" s="14">
        <v>0</v>
      </c>
      <c r="CD169" s="14">
        <v>0</v>
      </c>
      <c r="CE169" s="14">
        <v>0</v>
      </c>
      <c r="CF169" s="14">
        <v>0</v>
      </c>
      <c r="CG169" s="14">
        <v>0</v>
      </c>
      <c r="CH169" s="14">
        <v>0</v>
      </c>
      <c r="CI169" s="14">
        <v>0</v>
      </c>
      <c r="CJ169" s="14">
        <v>0</v>
      </c>
      <c r="CK169" s="14">
        <v>0</v>
      </c>
      <c r="CL169" s="14">
        <v>0</v>
      </c>
    </row>
    <row r="170" spans="1:90" x14ac:dyDescent="0.2">
      <c r="A170" s="20" t="s">
        <v>231</v>
      </c>
      <c r="B170" s="14">
        <v>0</v>
      </c>
      <c r="C170" s="14">
        <v>0</v>
      </c>
      <c r="D170" s="14">
        <v>0</v>
      </c>
      <c r="E170" s="14">
        <v>0</v>
      </c>
      <c r="F170" s="14">
        <v>0</v>
      </c>
      <c r="G170" s="14">
        <v>0</v>
      </c>
      <c r="H170" s="14">
        <v>0</v>
      </c>
      <c r="I170" s="14">
        <v>0</v>
      </c>
      <c r="J170" s="14">
        <v>0</v>
      </c>
      <c r="K170" s="14">
        <v>0</v>
      </c>
      <c r="L170" s="14">
        <v>0</v>
      </c>
      <c r="M170" s="14">
        <v>0</v>
      </c>
      <c r="N170" s="14">
        <v>0</v>
      </c>
      <c r="O170" s="14">
        <v>0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  <c r="AB170" s="14">
        <v>0</v>
      </c>
      <c r="AC170" s="14">
        <v>0</v>
      </c>
      <c r="AD170" s="14">
        <v>0</v>
      </c>
      <c r="AE170" s="14">
        <v>0</v>
      </c>
      <c r="AF170" s="14">
        <v>0</v>
      </c>
      <c r="AG170" s="14">
        <v>0</v>
      </c>
      <c r="AH170" s="14">
        <v>0</v>
      </c>
      <c r="AI170" s="14">
        <v>0</v>
      </c>
      <c r="AJ170" s="14">
        <v>0</v>
      </c>
      <c r="AK170" s="14">
        <v>0</v>
      </c>
      <c r="AL170" s="14">
        <v>0</v>
      </c>
      <c r="AM170" s="14">
        <v>0</v>
      </c>
      <c r="AN170" s="14">
        <v>0</v>
      </c>
      <c r="AO170" s="14">
        <v>0</v>
      </c>
      <c r="AP170" s="14">
        <v>0</v>
      </c>
      <c r="AQ170" s="14">
        <v>0</v>
      </c>
      <c r="AR170" s="14">
        <v>0</v>
      </c>
      <c r="AS170" s="14">
        <v>0</v>
      </c>
      <c r="AT170" s="14">
        <v>0</v>
      </c>
      <c r="AU170" s="14">
        <v>0</v>
      </c>
      <c r="AV170" s="14">
        <v>0</v>
      </c>
      <c r="AW170" s="14">
        <v>0</v>
      </c>
      <c r="AX170" s="14">
        <v>0</v>
      </c>
      <c r="AY170" s="14">
        <v>0</v>
      </c>
      <c r="AZ170" s="14">
        <v>0</v>
      </c>
      <c r="BA170" s="14">
        <v>0</v>
      </c>
      <c r="BB170" s="14">
        <v>0</v>
      </c>
      <c r="BC170" s="14">
        <v>0</v>
      </c>
      <c r="BD170" s="14">
        <v>0</v>
      </c>
      <c r="BE170" s="14">
        <v>0</v>
      </c>
      <c r="BF170" s="14">
        <v>0</v>
      </c>
      <c r="BG170" s="14">
        <v>0</v>
      </c>
      <c r="BH170" s="14">
        <v>0</v>
      </c>
      <c r="BI170" s="14">
        <v>0</v>
      </c>
      <c r="BJ170" s="14">
        <v>0</v>
      </c>
      <c r="BK170" s="14">
        <v>0</v>
      </c>
      <c r="BL170" s="14">
        <v>0</v>
      </c>
      <c r="BM170" s="14">
        <v>0</v>
      </c>
      <c r="BN170" s="14">
        <v>0</v>
      </c>
      <c r="BO170" s="14">
        <v>0</v>
      </c>
      <c r="BP170" s="14">
        <v>0</v>
      </c>
      <c r="BQ170" s="14">
        <v>0</v>
      </c>
      <c r="BR170" s="14">
        <v>0</v>
      </c>
      <c r="BS170" s="14">
        <v>25852</v>
      </c>
      <c r="BT170" s="14">
        <v>494332</v>
      </c>
      <c r="BU170" s="14">
        <v>663126</v>
      </c>
      <c r="BV170" s="14">
        <v>804751</v>
      </c>
      <c r="BW170" s="14">
        <v>659477</v>
      </c>
      <c r="BX170" s="14">
        <v>0</v>
      </c>
      <c r="BY170" s="14">
        <v>0</v>
      </c>
      <c r="BZ170" s="14">
        <v>0</v>
      </c>
      <c r="CA170" s="14">
        <v>0</v>
      </c>
      <c r="CB170" s="14">
        <v>0</v>
      </c>
      <c r="CC170" s="14">
        <v>0</v>
      </c>
      <c r="CD170" s="14">
        <v>0</v>
      </c>
      <c r="CE170" s="14">
        <v>55837</v>
      </c>
      <c r="CF170" s="14">
        <v>349757</v>
      </c>
      <c r="CG170" s="14">
        <v>517534</v>
      </c>
      <c r="CH170" s="14">
        <v>299566</v>
      </c>
      <c r="CI170" s="14">
        <v>292337</v>
      </c>
      <c r="CJ170" s="14">
        <v>28086</v>
      </c>
      <c r="CK170" s="14">
        <v>0</v>
      </c>
      <c r="CL170" s="14">
        <v>38104</v>
      </c>
    </row>
    <row r="171" spans="1:90" x14ac:dyDescent="0.2">
      <c r="A171" s="20" t="s">
        <v>232</v>
      </c>
      <c r="B171" s="14">
        <v>0</v>
      </c>
      <c r="C171" s="14">
        <v>0</v>
      </c>
      <c r="D171" s="14">
        <v>0</v>
      </c>
      <c r="E171" s="14">
        <v>0</v>
      </c>
      <c r="F171" s="14">
        <v>0</v>
      </c>
      <c r="G171" s="14">
        <v>0</v>
      </c>
      <c r="H171" s="14">
        <v>0</v>
      </c>
      <c r="I171" s="14">
        <v>0</v>
      </c>
      <c r="J171" s="14">
        <v>0</v>
      </c>
      <c r="K171" s="14">
        <v>0</v>
      </c>
      <c r="L171" s="14">
        <v>0</v>
      </c>
      <c r="M171" s="14">
        <v>0</v>
      </c>
      <c r="N171" s="14">
        <v>0</v>
      </c>
      <c r="O171" s="14">
        <v>0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14">
        <v>0</v>
      </c>
      <c r="X171" s="14">
        <v>0</v>
      </c>
      <c r="Y171" s="14">
        <v>0</v>
      </c>
      <c r="Z171" s="14">
        <v>0</v>
      </c>
      <c r="AA171" s="14">
        <v>0</v>
      </c>
      <c r="AB171" s="14">
        <v>0</v>
      </c>
      <c r="AC171" s="14">
        <v>0</v>
      </c>
      <c r="AD171" s="14">
        <v>0</v>
      </c>
      <c r="AE171" s="14">
        <v>0</v>
      </c>
      <c r="AF171" s="14">
        <v>0</v>
      </c>
      <c r="AG171" s="14">
        <v>0</v>
      </c>
      <c r="AH171" s="14">
        <v>0</v>
      </c>
      <c r="AI171" s="14">
        <v>0</v>
      </c>
      <c r="AJ171" s="14">
        <v>0</v>
      </c>
      <c r="AK171" s="14">
        <v>0</v>
      </c>
      <c r="AL171" s="14">
        <v>0</v>
      </c>
      <c r="AM171" s="14">
        <v>0</v>
      </c>
      <c r="AN171" s="14">
        <v>0</v>
      </c>
      <c r="AO171" s="14">
        <v>0</v>
      </c>
      <c r="AP171" s="14">
        <v>0</v>
      </c>
      <c r="AQ171" s="14">
        <v>0</v>
      </c>
      <c r="AR171" s="14">
        <v>0</v>
      </c>
      <c r="AS171" s="14">
        <v>0</v>
      </c>
      <c r="AT171" s="14">
        <v>0</v>
      </c>
      <c r="AU171" s="14">
        <v>0</v>
      </c>
      <c r="AV171" s="14">
        <v>0</v>
      </c>
      <c r="AW171" s="14">
        <v>0</v>
      </c>
      <c r="AX171" s="14">
        <v>0</v>
      </c>
      <c r="AY171" s="14">
        <v>0</v>
      </c>
      <c r="AZ171" s="14">
        <v>0</v>
      </c>
      <c r="BA171" s="14">
        <v>0</v>
      </c>
      <c r="BB171" s="14">
        <v>0</v>
      </c>
      <c r="BC171" s="14">
        <v>0</v>
      </c>
      <c r="BD171" s="14">
        <v>0</v>
      </c>
      <c r="BE171" s="14">
        <v>0</v>
      </c>
      <c r="BF171" s="14">
        <v>0</v>
      </c>
      <c r="BG171" s="14">
        <v>0</v>
      </c>
      <c r="BH171" s="14">
        <v>0</v>
      </c>
      <c r="BI171" s="14">
        <v>0</v>
      </c>
      <c r="BJ171" s="14">
        <v>0</v>
      </c>
      <c r="BK171" s="14">
        <v>0</v>
      </c>
      <c r="BL171" s="14">
        <v>0</v>
      </c>
      <c r="BM171" s="14">
        <v>0</v>
      </c>
      <c r="BN171" s="14">
        <v>0</v>
      </c>
      <c r="BO171" s="14">
        <v>0</v>
      </c>
      <c r="BP171" s="14">
        <v>0</v>
      </c>
      <c r="BQ171" s="14">
        <v>0</v>
      </c>
      <c r="BR171" s="14">
        <v>0</v>
      </c>
      <c r="BS171" s="14">
        <v>25852</v>
      </c>
      <c r="BT171" s="14">
        <v>494332</v>
      </c>
      <c r="BU171" s="14">
        <v>663126</v>
      </c>
      <c r="BV171" s="14">
        <v>804751</v>
      </c>
      <c r="BW171" s="14">
        <v>471977</v>
      </c>
      <c r="BX171" s="14">
        <v>0</v>
      </c>
      <c r="BY171" s="14">
        <v>0</v>
      </c>
      <c r="BZ171" s="14">
        <v>0</v>
      </c>
      <c r="CA171" s="14">
        <v>0</v>
      </c>
      <c r="CB171" s="14">
        <v>0</v>
      </c>
      <c r="CC171" s="14">
        <v>0</v>
      </c>
      <c r="CD171" s="14">
        <v>0</v>
      </c>
      <c r="CE171" s="14">
        <v>23138</v>
      </c>
      <c r="CF171" s="14">
        <v>80227</v>
      </c>
      <c r="CG171" s="14">
        <v>233850</v>
      </c>
      <c r="CH171" s="14">
        <v>444325</v>
      </c>
      <c r="CI171" s="14">
        <v>126501</v>
      </c>
      <c r="CJ171" s="14">
        <v>20977</v>
      </c>
      <c r="CK171" s="14">
        <v>0</v>
      </c>
      <c r="CL171" s="14">
        <v>39402</v>
      </c>
    </row>
    <row r="172" spans="1:90" x14ac:dyDescent="0.2">
      <c r="A172" s="20" t="s">
        <v>233</v>
      </c>
      <c r="B172" s="14">
        <v>0</v>
      </c>
      <c r="C172" s="14">
        <v>0</v>
      </c>
      <c r="D172" s="14">
        <v>0</v>
      </c>
      <c r="E172" s="14">
        <v>0</v>
      </c>
      <c r="F172" s="14">
        <v>0</v>
      </c>
      <c r="G172" s="14">
        <v>0</v>
      </c>
      <c r="H172" s="14">
        <v>0</v>
      </c>
      <c r="I172" s="14">
        <v>0</v>
      </c>
      <c r="J172" s="14">
        <v>1332</v>
      </c>
      <c r="K172" s="14">
        <v>2883</v>
      </c>
      <c r="L172" s="14">
        <v>4125</v>
      </c>
      <c r="M172" s="14">
        <v>6705</v>
      </c>
      <c r="N172" s="14">
        <v>1636</v>
      </c>
      <c r="O172" s="14">
        <v>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  <c r="AG172" s="14">
        <v>0</v>
      </c>
      <c r="AH172" s="14">
        <v>0</v>
      </c>
      <c r="AI172" s="14">
        <v>0</v>
      </c>
      <c r="AJ172" s="14">
        <v>0</v>
      </c>
      <c r="AK172" s="14">
        <v>0</v>
      </c>
      <c r="AL172" s="14">
        <v>0</v>
      </c>
      <c r="AM172" s="14">
        <v>0</v>
      </c>
      <c r="AN172" s="14">
        <v>0</v>
      </c>
      <c r="AO172" s="14">
        <v>0</v>
      </c>
      <c r="AP172" s="14">
        <v>0</v>
      </c>
      <c r="AQ172" s="14">
        <v>0</v>
      </c>
      <c r="AR172" s="14">
        <v>0</v>
      </c>
      <c r="AS172" s="14">
        <v>0</v>
      </c>
      <c r="AT172" s="14">
        <v>0</v>
      </c>
      <c r="AU172" s="14">
        <v>0</v>
      </c>
      <c r="AV172" s="14">
        <v>0</v>
      </c>
      <c r="AW172" s="14">
        <v>0</v>
      </c>
      <c r="AX172" s="14">
        <v>0</v>
      </c>
      <c r="AY172" s="14">
        <v>0</v>
      </c>
      <c r="AZ172" s="14">
        <v>0</v>
      </c>
      <c r="BA172" s="14">
        <v>0</v>
      </c>
      <c r="BB172" s="14">
        <v>0</v>
      </c>
      <c r="BC172" s="14">
        <v>0</v>
      </c>
      <c r="BD172" s="14">
        <v>0</v>
      </c>
      <c r="BE172" s="14">
        <v>0</v>
      </c>
      <c r="BF172" s="14">
        <v>0</v>
      </c>
      <c r="BG172" s="14">
        <v>0</v>
      </c>
      <c r="BH172" s="14">
        <v>0</v>
      </c>
      <c r="BI172" s="14">
        <v>0</v>
      </c>
      <c r="BJ172" s="14">
        <v>0</v>
      </c>
      <c r="BK172" s="14">
        <v>0</v>
      </c>
      <c r="BL172" s="14">
        <v>0</v>
      </c>
      <c r="BM172" s="14">
        <v>0</v>
      </c>
      <c r="BN172" s="14">
        <v>0</v>
      </c>
      <c r="BO172" s="14">
        <v>0</v>
      </c>
      <c r="BP172" s="14">
        <v>0</v>
      </c>
      <c r="BQ172" s="14">
        <v>0</v>
      </c>
      <c r="BR172" s="14">
        <v>0</v>
      </c>
      <c r="BS172" s="14">
        <v>0</v>
      </c>
      <c r="BT172" s="14">
        <v>0</v>
      </c>
      <c r="BU172" s="14">
        <v>0</v>
      </c>
      <c r="BV172" s="14">
        <v>0</v>
      </c>
      <c r="BW172" s="14">
        <v>0</v>
      </c>
      <c r="BX172" s="14">
        <v>0</v>
      </c>
      <c r="BY172" s="14">
        <v>0</v>
      </c>
      <c r="BZ172" s="14">
        <v>0</v>
      </c>
      <c r="CA172" s="14">
        <v>0</v>
      </c>
      <c r="CB172" s="14">
        <v>0</v>
      </c>
      <c r="CC172" s="14">
        <v>0</v>
      </c>
      <c r="CD172" s="14">
        <v>0</v>
      </c>
      <c r="CE172" s="14">
        <v>0</v>
      </c>
      <c r="CF172" s="14">
        <v>0</v>
      </c>
      <c r="CG172" s="14">
        <v>0</v>
      </c>
      <c r="CH172" s="14">
        <v>0</v>
      </c>
      <c r="CI172" s="14">
        <v>0</v>
      </c>
      <c r="CJ172" s="14">
        <v>0</v>
      </c>
      <c r="CK172" s="14">
        <v>0</v>
      </c>
      <c r="CL172" s="14">
        <v>0</v>
      </c>
    </row>
    <row r="173" spans="1:90" x14ac:dyDescent="0.2">
      <c r="A173" s="20" t="s">
        <v>234</v>
      </c>
      <c r="B173" s="14">
        <v>0</v>
      </c>
      <c r="C173" s="14">
        <v>0</v>
      </c>
      <c r="D173" s="14">
        <v>0</v>
      </c>
      <c r="E173" s="14">
        <v>0</v>
      </c>
      <c r="F173" s="14">
        <v>0</v>
      </c>
      <c r="G173" s="14">
        <v>0</v>
      </c>
      <c r="H173" s="14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  <c r="AG173" s="14">
        <v>0</v>
      </c>
      <c r="AH173" s="14">
        <v>0</v>
      </c>
      <c r="AI173" s="14">
        <v>0</v>
      </c>
      <c r="AJ173" s="14">
        <v>0</v>
      </c>
      <c r="AK173" s="14">
        <v>0</v>
      </c>
      <c r="AL173" s="14">
        <v>0</v>
      </c>
      <c r="AM173" s="14">
        <v>0</v>
      </c>
      <c r="AN173" s="14">
        <v>0</v>
      </c>
      <c r="AO173" s="14">
        <v>0</v>
      </c>
      <c r="AP173" s="14">
        <v>0</v>
      </c>
      <c r="AQ173" s="14">
        <v>0</v>
      </c>
      <c r="AR173" s="14">
        <v>0</v>
      </c>
      <c r="AS173" s="14">
        <v>0</v>
      </c>
      <c r="AT173" s="14">
        <v>0</v>
      </c>
      <c r="AU173" s="14">
        <v>0</v>
      </c>
      <c r="AV173" s="14">
        <v>0</v>
      </c>
      <c r="AW173" s="14">
        <v>0</v>
      </c>
      <c r="AX173" s="14">
        <v>0</v>
      </c>
      <c r="AY173" s="14">
        <v>0</v>
      </c>
      <c r="AZ173" s="14">
        <v>0</v>
      </c>
      <c r="BA173" s="14">
        <v>0</v>
      </c>
      <c r="BB173" s="14">
        <v>0</v>
      </c>
      <c r="BC173" s="14">
        <v>0</v>
      </c>
      <c r="BD173" s="14">
        <v>0</v>
      </c>
      <c r="BE173" s="14">
        <v>0</v>
      </c>
      <c r="BF173" s="14">
        <v>0</v>
      </c>
      <c r="BG173" s="14">
        <v>0</v>
      </c>
      <c r="BH173" s="14">
        <v>0</v>
      </c>
      <c r="BI173" s="14">
        <v>0</v>
      </c>
      <c r="BJ173" s="14">
        <v>0</v>
      </c>
      <c r="BK173" s="14">
        <v>0</v>
      </c>
      <c r="BL173" s="14">
        <v>0</v>
      </c>
      <c r="BM173" s="14">
        <v>0</v>
      </c>
      <c r="BN173" s="14">
        <v>0</v>
      </c>
      <c r="BO173" s="14">
        <v>0</v>
      </c>
      <c r="BP173" s="14">
        <v>0</v>
      </c>
      <c r="BQ173" s="14">
        <v>0</v>
      </c>
      <c r="BR173" s="14">
        <v>0</v>
      </c>
      <c r="BS173" s="14">
        <v>0</v>
      </c>
      <c r="BT173" s="14">
        <v>0</v>
      </c>
      <c r="BU173" s="14">
        <v>0</v>
      </c>
      <c r="BV173" s="14">
        <v>0</v>
      </c>
      <c r="BW173" s="14">
        <v>0</v>
      </c>
      <c r="BX173" s="14">
        <v>0</v>
      </c>
      <c r="BY173" s="14">
        <v>0</v>
      </c>
      <c r="BZ173" s="14">
        <v>0</v>
      </c>
      <c r="CA173" s="14">
        <v>0</v>
      </c>
      <c r="CB173" s="14">
        <v>0</v>
      </c>
      <c r="CC173" s="14">
        <v>0</v>
      </c>
      <c r="CD173" s="14">
        <v>0</v>
      </c>
      <c r="CE173" s="14">
        <v>96830</v>
      </c>
      <c r="CF173" s="14">
        <v>510189</v>
      </c>
      <c r="CG173" s="14">
        <v>749376</v>
      </c>
      <c r="CH173" s="14">
        <v>619492</v>
      </c>
      <c r="CI173" s="14">
        <v>519995</v>
      </c>
      <c r="CJ173" s="14">
        <v>0</v>
      </c>
      <c r="CK173" s="14">
        <v>0</v>
      </c>
      <c r="CL173" s="14">
        <v>0</v>
      </c>
    </row>
    <row r="174" spans="1:90" x14ac:dyDescent="0.2">
      <c r="A174" s="20" t="s">
        <v>235</v>
      </c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</row>
    <row r="175" spans="1:90" x14ac:dyDescent="0.2">
      <c r="A175" s="20" t="s">
        <v>236</v>
      </c>
      <c r="B175" s="14">
        <v>0</v>
      </c>
      <c r="C175" s="14">
        <v>0</v>
      </c>
      <c r="D175" s="14">
        <v>0</v>
      </c>
      <c r="E175" s="14">
        <v>0</v>
      </c>
      <c r="F175" s="14">
        <v>0</v>
      </c>
      <c r="G175" s="14">
        <v>0</v>
      </c>
      <c r="H175" s="14">
        <v>0</v>
      </c>
      <c r="I175" s="14">
        <v>0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4">
        <v>0</v>
      </c>
      <c r="AI175" s="14">
        <v>0</v>
      </c>
      <c r="AJ175" s="14">
        <v>0</v>
      </c>
      <c r="AK175" s="14">
        <v>0</v>
      </c>
      <c r="AL175" s="14">
        <v>0</v>
      </c>
      <c r="AM175" s="14">
        <v>0</v>
      </c>
      <c r="AN175" s="14">
        <v>0</v>
      </c>
      <c r="AO175" s="14">
        <v>0</v>
      </c>
      <c r="AP175" s="14">
        <v>0</v>
      </c>
      <c r="AQ175" s="14">
        <v>0</v>
      </c>
      <c r="AR175" s="14">
        <v>0</v>
      </c>
      <c r="AS175" s="14">
        <v>0</v>
      </c>
      <c r="AT175" s="14">
        <v>0</v>
      </c>
      <c r="AU175" s="14">
        <v>0</v>
      </c>
      <c r="AV175" s="14">
        <v>0</v>
      </c>
      <c r="AW175" s="14">
        <v>0</v>
      </c>
      <c r="AX175" s="14">
        <v>0</v>
      </c>
      <c r="AY175" s="14">
        <v>0</v>
      </c>
      <c r="AZ175" s="14">
        <v>0</v>
      </c>
      <c r="BA175" s="14">
        <v>0</v>
      </c>
      <c r="BB175" s="14">
        <v>0</v>
      </c>
      <c r="BC175" s="14">
        <v>0</v>
      </c>
      <c r="BD175" s="14">
        <v>0</v>
      </c>
      <c r="BE175" s="14">
        <v>0</v>
      </c>
      <c r="BF175" s="14">
        <v>0</v>
      </c>
      <c r="BG175" s="14">
        <v>0</v>
      </c>
      <c r="BH175" s="14">
        <v>0</v>
      </c>
      <c r="BI175" s="14">
        <v>0</v>
      </c>
      <c r="BJ175" s="14">
        <v>0</v>
      </c>
      <c r="BK175" s="14">
        <v>0</v>
      </c>
      <c r="BL175" s="14">
        <v>0</v>
      </c>
      <c r="BM175" s="14">
        <v>0</v>
      </c>
      <c r="BN175" s="14">
        <v>0</v>
      </c>
      <c r="BO175" s="14">
        <v>0</v>
      </c>
      <c r="BP175" s="14">
        <v>0</v>
      </c>
      <c r="BQ175" s="14">
        <v>0</v>
      </c>
      <c r="BR175" s="14">
        <v>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4">
        <v>0</v>
      </c>
      <c r="BY175" s="14">
        <v>0</v>
      </c>
      <c r="BZ175" s="14">
        <v>0</v>
      </c>
      <c r="CA175" s="14">
        <v>0</v>
      </c>
      <c r="CB175" s="14">
        <v>0</v>
      </c>
      <c r="CC175" s="14">
        <v>0</v>
      </c>
      <c r="CD175" s="14">
        <v>0</v>
      </c>
      <c r="CE175" s="14">
        <v>96830</v>
      </c>
      <c r="CF175" s="14">
        <v>510189</v>
      </c>
      <c r="CG175" s="14">
        <v>749376</v>
      </c>
      <c r="CH175" s="14">
        <v>619492</v>
      </c>
      <c r="CI175" s="14">
        <v>519995</v>
      </c>
      <c r="CJ175" s="14">
        <v>0</v>
      </c>
      <c r="CK175" s="14">
        <v>0</v>
      </c>
      <c r="CL175" s="14">
        <v>0</v>
      </c>
    </row>
    <row r="176" spans="1:90" x14ac:dyDescent="0.2">
      <c r="A176" s="20" t="s">
        <v>237</v>
      </c>
      <c r="B176" s="14">
        <v>0</v>
      </c>
      <c r="C176" s="14">
        <v>0</v>
      </c>
      <c r="D176" s="14">
        <v>0</v>
      </c>
      <c r="E176" s="14">
        <v>0</v>
      </c>
      <c r="F176" s="14">
        <v>0</v>
      </c>
      <c r="G176" s="14">
        <v>0</v>
      </c>
      <c r="H176" s="14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887</v>
      </c>
      <c r="V176" s="14">
        <v>616</v>
      </c>
      <c r="W176" s="14">
        <v>623</v>
      </c>
      <c r="X176" s="14">
        <v>0</v>
      </c>
      <c r="Y176" s="14">
        <v>0</v>
      </c>
      <c r="Z176" s="14">
        <v>0</v>
      </c>
      <c r="AA176" s="14">
        <v>0</v>
      </c>
      <c r="AB176" s="14">
        <v>0</v>
      </c>
      <c r="AC176" s="14">
        <v>0</v>
      </c>
      <c r="AD176" s="14">
        <v>0</v>
      </c>
      <c r="AE176" s="14">
        <v>0</v>
      </c>
      <c r="AF176" s="14">
        <v>0</v>
      </c>
      <c r="AG176" s="14">
        <v>0</v>
      </c>
      <c r="AH176" s="14">
        <v>0</v>
      </c>
      <c r="AI176" s="14">
        <v>0</v>
      </c>
      <c r="AJ176" s="14">
        <v>0</v>
      </c>
      <c r="AK176" s="14">
        <v>0</v>
      </c>
      <c r="AL176" s="14">
        <v>0</v>
      </c>
      <c r="AM176" s="14">
        <v>0</v>
      </c>
      <c r="AN176" s="14">
        <v>0</v>
      </c>
      <c r="AO176" s="14">
        <v>0</v>
      </c>
      <c r="AP176" s="14">
        <v>0</v>
      </c>
      <c r="AQ176" s="14">
        <v>0</v>
      </c>
      <c r="AR176" s="14">
        <v>0</v>
      </c>
      <c r="AS176" s="14">
        <v>0</v>
      </c>
      <c r="AT176" s="14">
        <v>0</v>
      </c>
      <c r="AU176" s="14">
        <v>0</v>
      </c>
      <c r="AV176" s="14">
        <v>0</v>
      </c>
      <c r="AW176" s="14">
        <v>0</v>
      </c>
      <c r="AX176" s="14">
        <v>0</v>
      </c>
      <c r="AY176" s="14">
        <v>0</v>
      </c>
      <c r="AZ176" s="14">
        <v>0</v>
      </c>
      <c r="BA176" s="14">
        <v>0</v>
      </c>
      <c r="BB176" s="14">
        <v>0</v>
      </c>
      <c r="BC176" s="14">
        <v>0</v>
      </c>
      <c r="BD176" s="14">
        <v>0</v>
      </c>
      <c r="BE176" s="14">
        <v>0</v>
      </c>
      <c r="BF176" s="14">
        <v>0</v>
      </c>
      <c r="BG176" s="14">
        <v>0</v>
      </c>
      <c r="BH176" s="14">
        <v>0</v>
      </c>
      <c r="BI176" s="14">
        <v>0</v>
      </c>
      <c r="BJ176" s="14">
        <v>0</v>
      </c>
      <c r="BK176" s="14">
        <v>0</v>
      </c>
      <c r="BL176" s="14">
        <v>0</v>
      </c>
      <c r="BM176" s="14">
        <v>0</v>
      </c>
      <c r="BN176" s="14">
        <v>0</v>
      </c>
      <c r="BO176" s="14">
        <v>0</v>
      </c>
      <c r="BP176" s="14">
        <v>0</v>
      </c>
      <c r="BQ176" s="14">
        <v>0</v>
      </c>
      <c r="BR176" s="14">
        <v>0</v>
      </c>
      <c r="BS176" s="14">
        <v>0</v>
      </c>
      <c r="BT176" s="14">
        <v>0</v>
      </c>
      <c r="BU176" s="14">
        <v>0</v>
      </c>
      <c r="BV176" s="14">
        <v>0</v>
      </c>
      <c r="BW176" s="14">
        <v>0</v>
      </c>
      <c r="BX176" s="14">
        <v>0</v>
      </c>
      <c r="BY176" s="14">
        <v>0</v>
      </c>
      <c r="BZ176" s="14">
        <v>0</v>
      </c>
      <c r="CA176" s="14">
        <v>0</v>
      </c>
      <c r="CB176" s="14">
        <v>0</v>
      </c>
      <c r="CC176" s="14">
        <v>0</v>
      </c>
      <c r="CD176" s="14">
        <v>0</v>
      </c>
      <c r="CE176" s="14">
        <v>0</v>
      </c>
      <c r="CF176" s="14">
        <v>0</v>
      </c>
      <c r="CG176" s="14">
        <v>0</v>
      </c>
      <c r="CH176" s="14">
        <v>0</v>
      </c>
      <c r="CI176" s="14">
        <v>0</v>
      </c>
      <c r="CJ176" s="14">
        <v>0</v>
      </c>
      <c r="CK176" s="14">
        <v>0</v>
      </c>
      <c r="CL176" s="14">
        <v>0</v>
      </c>
    </row>
    <row r="177" spans="1:90" x14ac:dyDescent="0.2">
      <c r="A177" s="10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</row>
    <row r="178" spans="1:90" x14ac:dyDescent="0.2">
      <c r="A178" s="25" t="s">
        <v>238</v>
      </c>
      <c r="B178" s="14">
        <v>1071309</v>
      </c>
      <c r="C178" s="14">
        <v>183926</v>
      </c>
      <c r="D178" s="14">
        <v>888548</v>
      </c>
      <c r="E178" s="14">
        <v>6049.375</v>
      </c>
      <c r="F178" s="14">
        <v>1202452</v>
      </c>
      <c r="G178" s="14">
        <v>1045281</v>
      </c>
      <c r="H178" s="14">
        <v>1165774.3999999999</v>
      </c>
      <c r="I178" s="14">
        <v>812223</v>
      </c>
      <c r="J178" s="14">
        <v>1429551</v>
      </c>
      <c r="K178" s="14">
        <v>1015664</v>
      </c>
      <c r="L178" s="14">
        <v>928597</v>
      </c>
      <c r="M178" s="14">
        <v>1062865</v>
      </c>
      <c r="N178" s="14">
        <v>1152790</v>
      </c>
      <c r="O178" s="14">
        <v>1640880</v>
      </c>
      <c r="P178" s="14">
        <v>937186</v>
      </c>
      <c r="Q178" s="14">
        <v>986725</v>
      </c>
      <c r="R178" s="14">
        <v>981716</v>
      </c>
      <c r="S178" s="14">
        <v>604646</v>
      </c>
      <c r="T178" s="14">
        <v>820743</v>
      </c>
      <c r="U178" s="14">
        <v>1330524.125</v>
      </c>
      <c r="V178" s="14">
        <v>1403245</v>
      </c>
      <c r="W178" s="14">
        <v>1689041</v>
      </c>
      <c r="X178" s="14">
        <v>1393465</v>
      </c>
      <c r="Y178" s="14">
        <v>1522656</v>
      </c>
      <c r="Z178" s="14">
        <v>1570972.3049999999</v>
      </c>
      <c r="AA178" s="14">
        <v>1608039.9950000001</v>
      </c>
      <c r="AB178" s="14">
        <v>1998374.145</v>
      </c>
      <c r="AC178" s="14">
        <v>720504.37</v>
      </c>
      <c r="AD178" s="14">
        <v>466588.89</v>
      </c>
      <c r="AE178" s="14">
        <v>450570.08999999997</v>
      </c>
      <c r="AF178" s="14">
        <v>307301.52999999997</v>
      </c>
      <c r="AG178" s="14">
        <v>486150.9</v>
      </c>
      <c r="AH178" s="14">
        <v>598889.15</v>
      </c>
      <c r="AI178" s="14">
        <v>608528</v>
      </c>
      <c r="AJ178" s="14">
        <v>676673.875</v>
      </c>
      <c r="AK178" s="14">
        <v>668808</v>
      </c>
      <c r="AL178" s="14">
        <v>709214</v>
      </c>
      <c r="AM178" s="14">
        <v>0</v>
      </c>
      <c r="AN178" s="14">
        <v>723886</v>
      </c>
      <c r="AO178" s="14">
        <v>865366</v>
      </c>
      <c r="AP178" s="14">
        <v>693010</v>
      </c>
      <c r="AQ178" s="14">
        <v>690498</v>
      </c>
      <c r="AR178" s="14">
        <v>762491</v>
      </c>
      <c r="AS178" s="14">
        <v>2169783</v>
      </c>
      <c r="AT178" s="14">
        <v>1271906</v>
      </c>
      <c r="AU178" s="14">
        <v>998611</v>
      </c>
      <c r="AV178" s="14">
        <v>1059611</v>
      </c>
      <c r="AW178" s="14">
        <v>1009565</v>
      </c>
      <c r="AX178" s="14">
        <v>845170</v>
      </c>
      <c r="AY178" s="14">
        <v>1097627</v>
      </c>
      <c r="AZ178" s="14">
        <v>993980</v>
      </c>
      <c r="BA178" s="14">
        <v>1069851</v>
      </c>
      <c r="BB178" s="14">
        <v>1232315</v>
      </c>
      <c r="BC178" s="14">
        <v>1438615</v>
      </c>
      <c r="BD178" s="14">
        <v>1956838</v>
      </c>
      <c r="BE178" s="14">
        <v>1847266</v>
      </c>
      <c r="BF178" s="14">
        <v>1817723</v>
      </c>
      <c r="BG178" s="14">
        <v>1358791.375</v>
      </c>
      <c r="BH178" s="14">
        <v>1397500.5</v>
      </c>
      <c r="BI178" s="14">
        <v>0</v>
      </c>
      <c r="BJ178" s="14">
        <v>0</v>
      </c>
      <c r="BK178" s="14">
        <v>1267938.25</v>
      </c>
      <c r="BL178" s="14">
        <v>1767288.125</v>
      </c>
      <c r="BM178" s="14">
        <v>1615874</v>
      </c>
      <c r="BN178" s="14">
        <v>1532158</v>
      </c>
      <c r="BO178" s="14">
        <v>2016374</v>
      </c>
      <c r="BP178" s="14">
        <v>1482524</v>
      </c>
      <c r="BQ178" s="14">
        <v>1722729</v>
      </c>
      <c r="BR178" s="14">
        <v>1646114</v>
      </c>
      <c r="BS178" s="14">
        <v>2252667</v>
      </c>
      <c r="BT178" s="14">
        <v>2060641</v>
      </c>
      <c r="BU178" s="14">
        <v>2082939</v>
      </c>
      <c r="BV178" s="14">
        <v>2359525</v>
      </c>
      <c r="BW178" s="14">
        <v>2479862</v>
      </c>
      <c r="BX178" s="14">
        <v>1405988</v>
      </c>
      <c r="BY178" s="14">
        <v>1407940</v>
      </c>
      <c r="BZ178" s="14">
        <v>1947859</v>
      </c>
      <c r="CA178" s="14">
        <v>2111523</v>
      </c>
      <c r="CB178" s="14">
        <v>2924189.4</v>
      </c>
      <c r="CC178" s="14">
        <v>3104126.25</v>
      </c>
      <c r="CD178" s="14">
        <v>0</v>
      </c>
      <c r="CE178" s="14">
        <v>1452447</v>
      </c>
      <c r="CF178" s="14">
        <v>2819202</v>
      </c>
      <c r="CG178" s="14">
        <v>3670503</v>
      </c>
      <c r="CH178" s="14">
        <v>3729638</v>
      </c>
      <c r="CI178" s="14">
        <v>3891869</v>
      </c>
      <c r="CJ178" s="14">
        <v>1932964</v>
      </c>
      <c r="CK178" s="14">
        <v>455830</v>
      </c>
      <c r="CL178" s="14">
        <v>1664860</v>
      </c>
    </row>
    <row r="179" spans="1:90" x14ac:dyDescent="0.2">
      <c r="A179" s="10" t="s">
        <v>239</v>
      </c>
      <c r="B179" s="14">
        <v>474000</v>
      </c>
      <c r="C179" s="14">
        <v>64039</v>
      </c>
      <c r="D179" s="14">
        <v>470000</v>
      </c>
      <c r="E179" s="14">
        <v>0</v>
      </c>
      <c r="F179" s="14">
        <v>859066</v>
      </c>
      <c r="G179" s="14">
        <v>800519</v>
      </c>
      <c r="H179" s="14">
        <v>800518.5</v>
      </c>
      <c r="I179" s="14">
        <v>478448</v>
      </c>
      <c r="J179" s="14">
        <v>975566</v>
      </c>
      <c r="K179" s="14">
        <v>547985</v>
      </c>
      <c r="L179" s="14">
        <v>579507</v>
      </c>
      <c r="M179" s="14">
        <v>615493</v>
      </c>
      <c r="N179" s="14">
        <v>731015</v>
      </c>
      <c r="O179" s="14">
        <v>1223440</v>
      </c>
      <c r="P179" s="14">
        <v>554321</v>
      </c>
      <c r="Q179" s="14">
        <v>586960</v>
      </c>
      <c r="R179" s="14">
        <v>604857</v>
      </c>
      <c r="S179" s="14">
        <v>361112</v>
      </c>
      <c r="T179" s="14">
        <v>496721</v>
      </c>
      <c r="U179" s="14">
        <v>784694</v>
      </c>
      <c r="V179" s="14">
        <v>820438</v>
      </c>
      <c r="W179" s="14">
        <v>890264</v>
      </c>
      <c r="X179" s="14">
        <v>775921</v>
      </c>
      <c r="Y179" s="14">
        <v>839091</v>
      </c>
      <c r="Z179" s="14">
        <v>884718.625</v>
      </c>
      <c r="AA179" s="14">
        <v>873729.625</v>
      </c>
      <c r="AB179" s="14">
        <v>1221147.625</v>
      </c>
      <c r="AC179" s="14">
        <v>83011.86</v>
      </c>
      <c r="AD179" s="14">
        <v>0</v>
      </c>
      <c r="AE179" s="14">
        <v>0</v>
      </c>
      <c r="AF179" s="14">
        <v>0</v>
      </c>
      <c r="AG179" s="14">
        <v>0</v>
      </c>
      <c r="AH179" s="14">
        <v>0</v>
      </c>
      <c r="AI179" s="14">
        <v>0</v>
      </c>
      <c r="AJ179" s="14">
        <v>0</v>
      </c>
      <c r="AK179" s="14">
        <v>0</v>
      </c>
      <c r="AL179" s="14">
        <v>0</v>
      </c>
      <c r="AM179" s="14">
        <v>0</v>
      </c>
      <c r="AN179" s="14">
        <v>0</v>
      </c>
      <c r="AO179" s="14">
        <v>0</v>
      </c>
      <c r="AP179" s="14">
        <v>0</v>
      </c>
      <c r="AQ179" s="14">
        <v>0</v>
      </c>
      <c r="AR179" s="14">
        <v>0</v>
      </c>
      <c r="AS179" s="14">
        <v>0</v>
      </c>
      <c r="AT179" s="14">
        <v>0</v>
      </c>
      <c r="AU179" s="14">
        <v>0</v>
      </c>
      <c r="AV179" s="14">
        <v>0</v>
      </c>
      <c r="AW179" s="14">
        <v>0</v>
      </c>
      <c r="AX179" s="14">
        <v>0</v>
      </c>
      <c r="AY179" s="14">
        <v>0</v>
      </c>
      <c r="AZ179" s="14">
        <v>0</v>
      </c>
      <c r="BA179" s="14">
        <v>0</v>
      </c>
      <c r="BB179" s="14">
        <v>0</v>
      </c>
      <c r="BC179" s="14">
        <v>0</v>
      </c>
      <c r="BD179" s="14">
        <v>0</v>
      </c>
      <c r="BE179" s="14">
        <v>0</v>
      </c>
      <c r="BF179" s="14">
        <v>0</v>
      </c>
      <c r="BG179" s="14">
        <v>0</v>
      </c>
      <c r="BH179" s="14">
        <v>0</v>
      </c>
      <c r="BI179" s="14">
        <v>0</v>
      </c>
      <c r="BJ179" s="14">
        <v>0</v>
      </c>
      <c r="BK179" s="14">
        <v>0</v>
      </c>
      <c r="BL179" s="14">
        <v>0</v>
      </c>
      <c r="BM179" s="14">
        <v>0</v>
      </c>
      <c r="BN179" s="14">
        <v>0</v>
      </c>
      <c r="BO179" s="14">
        <v>0</v>
      </c>
      <c r="BP179" s="14">
        <v>0</v>
      </c>
      <c r="BQ179" s="14">
        <v>0</v>
      </c>
      <c r="BR179" s="14">
        <v>0</v>
      </c>
      <c r="BS179" s="14">
        <v>0</v>
      </c>
      <c r="BT179" s="14">
        <v>0</v>
      </c>
      <c r="BU179" s="14">
        <v>0</v>
      </c>
      <c r="BV179" s="14">
        <v>0</v>
      </c>
      <c r="BW179" s="14">
        <v>0</v>
      </c>
      <c r="BX179" s="14">
        <v>0</v>
      </c>
      <c r="BY179" s="14">
        <v>0</v>
      </c>
      <c r="BZ179" s="14">
        <v>0</v>
      </c>
      <c r="CA179" s="14">
        <v>0</v>
      </c>
      <c r="CB179" s="14">
        <v>0</v>
      </c>
      <c r="CC179" s="14">
        <v>0</v>
      </c>
      <c r="CD179" s="14">
        <v>0</v>
      </c>
      <c r="CE179" s="14">
        <v>0</v>
      </c>
      <c r="CF179" s="14">
        <v>0</v>
      </c>
      <c r="CG179" s="14">
        <v>0</v>
      </c>
      <c r="CH179" s="14">
        <v>0</v>
      </c>
      <c r="CI179" s="14">
        <v>0</v>
      </c>
      <c r="CJ179" s="14">
        <v>0</v>
      </c>
      <c r="CK179" s="14">
        <v>0</v>
      </c>
      <c r="CL179" s="14">
        <v>0</v>
      </c>
    </row>
    <row r="180" spans="1:90" x14ac:dyDescent="0.2">
      <c r="A180" s="10" t="s">
        <v>240</v>
      </c>
      <c r="B180" s="14">
        <v>526111</v>
      </c>
      <c r="C180" s="14">
        <v>75341</v>
      </c>
      <c r="D180" s="14">
        <v>295048</v>
      </c>
      <c r="E180" s="14">
        <v>0</v>
      </c>
      <c r="F180" s="14">
        <v>60563</v>
      </c>
      <c r="G180" s="14">
        <v>29429</v>
      </c>
      <c r="H180" s="14">
        <v>29438.7</v>
      </c>
      <c r="I180" s="14">
        <v>105287</v>
      </c>
      <c r="J180" s="14">
        <v>115068</v>
      </c>
      <c r="K180" s="14">
        <v>120348</v>
      </c>
      <c r="L180" s="14">
        <v>13557</v>
      </c>
      <c r="M180" s="14">
        <v>95026</v>
      </c>
      <c r="N180" s="14">
        <v>105985</v>
      </c>
      <c r="O180" s="14">
        <v>97366</v>
      </c>
      <c r="P180" s="14">
        <v>108658</v>
      </c>
      <c r="Q180" s="14">
        <v>106894</v>
      </c>
      <c r="R180" s="14">
        <v>98090</v>
      </c>
      <c r="S180" s="14">
        <v>33249</v>
      </c>
      <c r="T180" s="14">
        <v>60842</v>
      </c>
      <c r="U180" s="14">
        <v>175005</v>
      </c>
      <c r="V180" s="14">
        <v>180359</v>
      </c>
      <c r="W180" s="14">
        <v>174323</v>
      </c>
      <c r="X180" s="14">
        <v>157235</v>
      </c>
      <c r="Y180" s="14">
        <v>152431</v>
      </c>
      <c r="Z180" s="14">
        <v>149661.10999999999</v>
      </c>
      <c r="AA180" s="14">
        <v>167596.69</v>
      </c>
      <c r="AB180" s="14">
        <v>170141.86</v>
      </c>
      <c r="AC180" s="14">
        <v>52720.69</v>
      </c>
      <c r="AD180" s="14">
        <v>0</v>
      </c>
      <c r="AE180" s="14">
        <v>0</v>
      </c>
      <c r="AF180" s="14">
        <v>0</v>
      </c>
      <c r="AG180" s="14">
        <v>0</v>
      </c>
      <c r="AH180" s="14">
        <v>0</v>
      </c>
      <c r="AI180" s="14">
        <v>0</v>
      </c>
      <c r="AJ180" s="14">
        <v>0</v>
      </c>
      <c r="AK180" s="14">
        <v>0</v>
      </c>
      <c r="AL180" s="14">
        <v>0</v>
      </c>
      <c r="AM180" s="14">
        <v>0</v>
      </c>
      <c r="AN180" s="14">
        <v>0</v>
      </c>
      <c r="AO180" s="14">
        <v>0</v>
      </c>
      <c r="AP180" s="14">
        <v>0</v>
      </c>
      <c r="AQ180" s="14">
        <v>0</v>
      </c>
      <c r="AR180" s="14">
        <v>0</v>
      </c>
      <c r="AS180" s="14">
        <v>0</v>
      </c>
      <c r="AT180" s="14">
        <v>0</v>
      </c>
      <c r="AU180" s="14">
        <v>0</v>
      </c>
      <c r="AV180" s="14">
        <v>0</v>
      </c>
      <c r="AW180" s="14">
        <v>0</v>
      </c>
      <c r="AX180" s="14">
        <v>0</v>
      </c>
      <c r="AY180" s="14">
        <v>0</v>
      </c>
      <c r="AZ180" s="14">
        <v>0</v>
      </c>
      <c r="BA180" s="14">
        <v>0</v>
      </c>
      <c r="BB180" s="14">
        <v>0</v>
      </c>
      <c r="BC180" s="14">
        <v>0</v>
      </c>
      <c r="BD180" s="14">
        <v>0</v>
      </c>
      <c r="BE180" s="14">
        <v>0</v>
      </c>
      <c r="BF180" s="14">
        <v>0</v>
      </c>
      <c r="BG180" s="14">
        <v>0</v>
      </c>
      <c r="BH180" s="14">
        <v>0</v>
      </c>
      <c r="BI180" s="14">
        <v>0</v>
      </c>
      <c r="BJ180" s="14">
        <v>0</v>
      </c>
      <c r="BK180" s="14">
        <v>0</v>
      </c>
      <c r="BL180" s="14">
        <v>0</v>
      </c>
      <c r="BM180" s="14">
        <v>0</v>
      </c>
      <c r="BN180" s="14">
        <v>0</v>
      </c>
      <c r="BO180" s="14">
        <v>0</v>
      </c>
      <c r="BP180" s="14">
        <v>0</v>
      </c>
      <c r="BQ180" s="14">
        <v>0</v>
      </c>
      <c r="BR180" s="14">
        <v>0</v>
      </c>
      <c r="BS180" s="14">
        <v>0</v>
      </c>
      <c r="BT180" s="14">
        <v>0</v>
      </c>
      <c r="BU180" s="14">
        <v>0</v>
      </c>
      <c r="BV180" s="14">
        <v>0</v>
      </c>
      <c r="BW180" s="14">
        <v>0</v>
      </c>
      <c r="BX180" s="14">
        <v>0</v>
      </c>
      <c r="BY180" s="14">
        <v>0</v>
      </c>
      <c r="BZ180" s="14">
        <v>0</v>
      </c>
      <c r="CA180" s="14">
        <v>0</v>
      </c>
      <c r="CB180" s="14">
        <v>0</v>
      </c>
      <c r="CC180" s="14">
        <v>0</v>
      </c>
      <c r="CD180" s="14">
        <v>0</v>
      </c>
      <c r="CE180" s="14">
        <v>953869</v>
      </c>
      <c r="CF180" s="14">
        <v>1637228</v>
      </c>
      <c r="CG180" s="14">
        <v>2095001</v>
      </c>
      <c r="CH180" s="14">
        <v>2206991</v>
      </c>
      <c r="CI180" s="14">
        <v>2037117</v>
      </c>
      <c r="CJ180" s="14">
        <v>0</v>
      </c>
      <c r="CK180" s="14">
        <v>0</v>
      </c>
      <c r="CL180" s="14">
        <v>0</v>
      </c>
    </row>
    <row r="181" spans="1:90" x14ac:dyDescent="0.2">
      <c r="A181" s="18" t="s">
        <v>241</v>
      </c>
      <c r="B181" s="17">
        <v>62618</v>
      </c>
      <c r="C181" s="17">
        <v>42725</v>
      </c>
      <c r="D181" s="17">
        <v>65000</v>
      </c>
      <c r="E181" s="17">
        <v>3592</v>
      </c>
      <c r="F181" s="17">
        <v>187904</v>
      </c>
      <c r="G181" s="17">
        <v>215333</v>
      </c>
      <c r="H181" s="17">
        <v>215333.3</v>
      </c>
      <c r="I181" s="17">
        <v>183332</v>
      </c>
      <c r="J181" s="17">
        <v>265837</v>
      </c>
      <c r="K181" s="17">
        <v>254002</v>
      </c>
      <c r="L181" s="17">
        <v>247119</v>
      </c>
      <c r="M181" s="17">
        <v>253748</v>
      </c>
      <c r="N181" s="17">
        <v>225416</v>
      </c>
      <c r="O181" s="17">
        <v>244036</v>
      </c>
      <c r="P181" s="17">
        <v>208185</v>
      </c>
      <c r="Q181" s="17">
        <v>227727</v>
      </c>
      <c r="R181" s="17">
        <v>220084</v>
      </c>
      <c r="S181" s="17">
        <v>192091</v>
      </c>
      <c r="T181" s="17">
        <v>224408</v>
      </c>
      <c r="U181" s="17">
        <v>288562</v>
      </c>
      <c r="V181" s="17">
        <v>321986</v>
      </c>
      <c r="W181" s="17">
        <v>548036</v>
      </c>
      <c r="X181" s="17">
        <v>460309</v>
      </c>
      <c r="Y181" s="17">
        <v>471690</v>
      </c>
      <c r="Z181" s="17">
        <v>471601.06</v>
      </c>
      <c r="AA181" s="17">
        <v>496361.81</v>
      </c>
      <c r="AB181" s="17">
        <v>482996.07</v>
      </c>
      <c r="AC181" s="17">
        <v>457001.8</v>
      </c>
      <c r="AD181" s="17">
        <v>400462</v>
      </c>
      <c r="AE181" s="17">
        <v>386894</v>
      </c>
      <c r="AF181" s="17">
        <v>253587.15</v>
      </c>
      <c r="AG181" s="17">
        <v>436188</v>
      </c>
      <c r="AH181" s="17">
        <v>538239.75</v>
      </c>
      <c r="AI181" s="17">
        <v>550755</v>
      </c>
      <c r="AJ181" s="17">
        <v>597854.375</v>
      </c>
      <c r="AK181" s="17">
        <v>610682</v>
      </c>
      <c r="AL181" s="17">
        <v>669136</v>
      </c>
      <c r="AM181" s="17">
        <v>0</v>
      </c>
      <c r="AN181" s="17">
        <v>723886</v>
      </c>
      <c r="AO181" s="17">
        <v>852764</v>
      </c>
      <c r="AP181" s="17">
        <v>675190</v>
      </c>
      <c r="AQ181" s="17">
        <v>621007</v>
      </c>
      <c r="AR181" s="17">
        <v>657391</v>
      </c>
      <c r="AS181" s="17">
        <v>1016402</v>
      </c>
      <c r="AT181" s="17">
        <v>728183</v>
      </c>
      <c r="AU181" s="17">
        <v>699616</v>
      </c>
      <c r="AV181" s="17">
        <v>758329</v>
      </c>
      <c r="AW181" s="17">
        <v>767198</v>
      </c>
      <c r="AX181" s="17">
        <v>788191</v>
      </c>
      <c r="AY181" s="17">
        <v>774724</v>
      </c>
      <c r="AZ181" s="17">
        <v>660980</v>
      </c>
      <c r="BA181" s="17">
        <v>728721</v>
      </c>
      <c r="BB181" s="17">
        <v>781919</v>
      </c>
      <c r="BC181" s="17">
        <v>1049995</v>
      </c>
      <c r="BD181" s="17">
        <v>1451557</v>
      </c>
      <c r="BE181" s="17">
        <v>1349349</v>
      </c>
      <c r="BF181" s="17">
        <v>1361047.375</v>
      </c>
      <c r="BG181" s="17">
        <v>951151.25</v>
      </c>
      <c r="BH181" s="17">
        <v>1063500.5</v>
      </c>
      <c r="BI181" s="17">
        <v>0</v>
      </c>
      <c r="BJ181" s="17">
        <v>0</v>
      </c>
      <c r="BK181" s="17">
        <v>1267938.25</v>
      </c>
      <c r="BL181" s="17">
        <v>1767288.125</v>
      </c>
      <c r="BM181" s="17">
        <v>1615874</v>
      </c>
      <c r="BN181" s="17">
        <v>1532158</v>
      </c>
      <c r="BO181" s="17">
        <v>1527621</v>
      </c>
      <c r="BP181" s="17">
        <v>1482524</v>
      </c>
      <c r="BQ181" s="17">
        <v>1244884</v>
      </c>
      <c r="BR181" s="17">
        <v>1159753</v>
      </c>
      <c r="BS181" s="17">
        <v>1831159</v>
      </c>
      <c r="BT181" s="17">
        <v>1605162</v>
      </c>
      <c r="BU181" s="17">
        <v>1644452</v>
      </c>
      <c r="BV181" s="17">
        <v>1702061</v>
      </c>
      <c r="BW181" s="17">
        <v>1767607</v>
      </c>
      <c r="BX181" s="17">
        <v>1405988</v>
      </c>
      <c r="BY181" s="17">
        <v>1407940</v>
      </c>
      <c r="BZ181" s="17">
        <v>1947859</v>
      </c>
      <c r="CA181" s="17">
        <v>2111523</v>
      </c>
      <c r="CB181" s="17">
        <v>2924189.4</v>
      </c>
      <c r="CC181" s="17">
        <v>3104126.25</v>
      </c>
      <c r="CD181" s="17">
        <v>0</v>
      </c>
      <c r="CE181" s="17">
        <v>350330</v>
      </c>
      <c r="CF181" s="17">
        <v>811723</v>
      </c>
      <c r="CG181" s="17">
        <v>1155983</v>
      </c>
      <c r="CH181" s="17">
        <v>1147008</v>
      </c>
      <c r="CI181" s="17">
        <v>1403647</v>
      </c>
      <c r="CJ181" s="17">
        <v>1271045</v>
      </c>
      <c r="CK181" s="17">
        <v>0</v>
      </c>
      <c r="CL181" s="17">
        <v>1031641</v>
      </c>
    </row>
    <row r="182" spans="1:90" x14ac:dyDescent="0.2">
      <c r="A182" s="17" t="s">
        <v>242</v>
      </c>
      <c r="B182" s="17">
        <v>62618</v>
      </c>
      <c r="C182" s="17">
        <v>42725</v>
      </c>
      <c r="D182" s="17">
        <v>65000</v>
      </c>
      <c r="E182" s="17">
        <v>3592</v>
      </c>
      <c r="F182" s="17">
        <v>187904</v>
      </c>
      <c r="G182" s="17">
        <v>215333</v>
      </c>
      <c r="H182" s="17">
        <v>215333.3</v>
      </c>
      <c r="I182" s="17">
        <v>183332</v>
      </c>
      <c r="J182" s="17">
        <v>265837</v>
      </c>
      <c r="K182" s="17">
        <v>254002</v>
      </c>
      <c r="L182" s="17">
        <v>247119</v>
      </c>
      <c r="M182" s="17">
        <v>253748</v>
      </c>
      <c r="N182" s="17">
        <v>225416</v>
      </c>
      <c r="O182" s="17">
        <v>244036</v>
      </c>
      <c r="P182" s="17">
        <v>208185</v>
      </c>
      <c r="Q182" s="17">
        <v>227727</v>
      </c>
      <c r="R182" s="17">
        <v>220084</v>
      </c>
      <c r="S182" s="17">
        <v>192091</v>
      </c>
      <c r="T182" s="17">
        <v>224408</v>
      </c>
      <c r="U182" s="17">
        <v>288562</v>
      </c>
      <c r="V182" s="17">
        <v>321986</v>
      </c>
      <c r="W182" s="17">
        <v>548036</v>
      </c>
      <c r="X182" s="17">
        <v>460309</v>
      </c>
      <c r="Y182" s="17">
        <v>471690</v>
      </c>
      <c r="Z182" s="17">
        <v>471601.06</v>
      </c>
      <c r="AA182" s="17">
        <v>496361.81</v>
      </c>
      <c r="AB182" s="17">
        <v>482996.07</v>
      </c>
      <c r="AC182" s="17">
        <v>457001.8</v>
      </c>
      <c r="AD182" s="17">
        <v>400462</v>
      </c>
      <c r="AE182" s="17">
        <v>386894</v>
      </c>
      <c r="AF182" s="17">
        <v>253587.15</v>
      </c>
      <c r="AG182" s="17">
        <v>436188</v>
      </c>
      <c r="AH182" s="17">
        <v>538239.75</v>
      </c>
      <c r="AI182" s="17">
        <v>550755</v>
      </c>
      <c r="AJ182" s="17">
        <v>597854.375</v>
      </c>
      <c r="AK182" s="17">
        <v>610682</v>
      </c>
      <c r="AL182" s="17">
        <v>669136</v>
      </c>
      <c r="AM182" s="17">
        <v>0</v>
      </c>
      <c r="AN182" s="17">
        <v>723886</v>
      </c>
      <c r="AO182" s="17">
        <v>852764</v>
      </c>
      <c r="AP182" s="17">
        <v>675190</v>
      </c>
      <c r="AQ182" s="17">
        <v>621007</v>
      </c>
      <c r="AR182" s="17">
        <v>657391</v>
      </c>
      <c r="AS182" s="17">
        <v>1016402</v>
      </c>
      <c r="AT182" s="17">
        <v>728183</v>
      </c>
      <c r="AU182" s="17">
        <v>699616</v>
      </c>
      <c r="AV182" s="17">
        <v>758329</v>
      </c>
      <c r="AW182" s="17">
        <v>767198</v>
      </c>
      <c r="AX182" s="17">
        <v>788191</v>
      </c>
      <c r="AY182" s="17">
        <v>774724</v>
      </c>
      <c r="AZ182" s="17">
        <v>660980</v>
      </c>
      <c r="BA182" s="17">
        <v>728721</v>
      </c>
      <c r="BB182" s="17">
        <v>781919</v>
      </c>
      <c r="BC182" s="17">
        <v>1049995</v>
      </c>
      <c r="BD182" s="17">
        <v>1451557</v>
      </c>
      <c r="BE182" s="17">
        <v>1349349</v>
      </c>
      <c r="BF182" s="17">
        <v>1361047.375</v>
      </c>
      <c r="BG182" s="17">
        <v>951151.25</v>
      </c>
      <c r="BH182" s="17">
        <v>1063500.5</v>
      </c>
      <c r="BI182" s="17">
        <v>0</v>
      </c>
      <c r="BJ182" s="17">
        <v>0</v>
      </c>
      <c r="BK182" s="17">
        <v>1267938.25</v>
      </c>
      <c r="BL182" s="17">
        <v>1767288.125</v>
      </c>
      <c r="BM182" s="14">
        <v>1615874</v>
      </c>
      <c r="BN182" s="14">
        <v>1532158</v>
      </c>
      <c r="BO182" s="14">
        <v>1527621</v>
      </c>
      <c r="BP182" s="14">
        <v>1482524</v>
      </c>
      <c r="BQ182" s="14">
        <v>1244884</v>
      </c>
      <c r="BR182" s="14">
        <v>1159753</v>
      </c>
      <c r="BS182" s="14">
        <v>1831159</v>
      </c>
      <c r="BT182" s="14">
        <v>1605162</v>
      </c>
      <c r="BU182" s="14">
        <v>1644452</v>
      </c>
      <c r="BV182" s="14">
        <v>1702061</v>
      </c>
      <c r="BW182" s="14">
        <v>1767607</v>
      </c>
      <c r="BX182" s="14">
        <v>1405988</v>
      </c>
      <c r="BY182" s="14">
        <v>1407940</v>
      </c>
      <c r="BZ182" s="14">
        <v>1947859</v>
      </c>
      <c r="CA182" s="14">
        <v>2111523</v>
      </c>
      <c r="CB182" s="14">
        <v>2924189.4</v>
      </c>
      <c r="CC182" s="14">
        <v>3104126.25</v>
      </c>
      <c r="CD182" s="14">
        <v>0</v>
      </c>
      <c r="CE182" s="14">
        <v>350330</v>
      </c>
      <c r="CF182" s="14">
        <v>811723</v>
      </c>
      <c r="CG182" s="14">
        <v>1155983</v>
      </c>
      <c r="CH182" s="14">
        <v>1147008</v>
      </c>
      <c r="CI182" s="14">
        <v>1403647</v>
      </c>
      <c r="CJ182" s="14">
        <v>1271045</v>
      </c>
      <c r="CK182" s="14">
        <v>0</v>
      </c>
      <c r="CL182" s="14">
        <v>1031641</v>
      </c>
    </row>
    <row r="183" spans="1:90" x14ac:dyDescent="0.2">
      <c r="A183" s="17" t="s">
        <v>243</v>
      </c>
      <c r="B183" s="17">
        <v>0</v>
      </c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4"/>
      <c r="CL183" s="14"/>
    </row>
    <row r="184" spans="1:90" x14ac:dyDescent="0.2">
      <c r="A184" s="18" t="s">
        <v>244</v>
      </c>
      <c r="B184" s="14">
        <v>4370</v>
      </c>
      <c r="C184" s="14">
        <v>1381</v>
      </c>
      <c r="D184" s="14">
        <v>11500</v>
      </c>
      <c r="E184" s="14">
        <v>608.75</v>
      </c>
      <c r="F184" s="14">
        <v>0</v>
      </c>
      <c r="G184" s="14">
        <v>0</v>
      </c>
      <c r="H184" s="14">
        <v>8771.9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>
        <v>0</v>
      </c>
      <c r="AB184" s="14">
        <v>0</v>
      </c>
      <c r="AC184" s="14">
        <v>0</v>
      </c>
      <c r="AD184" s="14">
        <v>0</v>
      </c>
      <c r="AE184" s="14">
        <v>0</v>
      </c>
      <c r="AF184" s="14">
        <v>0</v>
      </c>
      <c r="AG184" s="14">
        <v>0</v>
      </c>
      <c r="AH184" s="14">
        <v>0</v>
      </c>
      <c r="AI184" s="14">
        <v>0</v>
      </c>
      <c r="AJ184" s="14">
        <v>0</v>
      </c>
      <c r="AK184" s="14">
        <v>0</v>
      </c>
      <c r="AL184" s="14">
        <v>0</v>
      </c>
      <c r="AM184" s="14">
        <v>0</v>
      </c>
      <c r="AN184" s="14">
        <v>0</v>
      </c>
      <c r="AO184" s="14">
        <v>0</v>
      </c>
      <c r="AP184" s="14">
        <v>0</v>
      </c>
      <c r="AQ184" s="14">
        <v>0</v>
      </c>
      <c r="AR184" s="14">
        <v>0</v>
      </c>
      <c r="AS184" s="14">
        <v>0</v>
      </c>
      <c r="AT184" s="14">
        <v>0</v>
      </c>
      <c r="AU184" s="14">
        <v>0</v>
      </c>
      <c r="AV184" s="14">
        <v>0</v>
      </c>
      <c r="AW184" s="14">
        <v>0</v>
      </c>
      <c r="AX184" s="14">
        <v>0</v>
      </c>
      <c r="AY184" s="14">
        <v>0</v>
      </c>
      <c r="AZ184" s="14">
        <v>0</v>
      </c>
      <c r="BA184" s="14">
        <v>0</v>
      </c>
      <c r="BB184" s="14">
        <v>0</v>
      </c>
      <c r="BC184" s="14">
        <v>0</v>
      </c>
      <c r="BD184" s="14">
        <v>0</v>
      </c>
      <c r="BE184" s="14">
        <v>0</v>
      </c>
      <c r="BF184" s="14">
        <v>0</v>
      </c>
      <c r="BG184" s="14">
        <v>0</v>
      </c>
      <c r="BH184" s="14">
        <v>0</v>
      </c>
      <c r="BI184" s="14">
        <v>0</v>
      </c>
      <c r="BJ184" s="14">
        <v>0</v>
      </c>
      <c r="BK184" s="14">
        <v>0</v>
      </c>
      <c r="BL184" s="14">
        <v>0</v>
      </c>
      <c r="BM184" s="14">
        <v>0</v>
      </c>
      <c r="BN184" s="14">
        <v>0</v>
      </c>
      <c r="BO184" s="14">
        <v>0</v>
      </c>
      <c r="BP184" s="14">
        <v>0</v>
      </c>
      <c r="BQ184" s="14">
        <v>0</v>
      </c>
      <c r="BR184" s="14">
        <v>0</v>
      </c>
      <c r="BS184" s="14">
        <v>0</v>
      </c>
      <c r="BT184" s="14">
        <v>0</v>
      </c>
      <c r="BU184" s="14">
        <v>0</v>
      </c>
      <c r="BV184" s="14">
        <v>0</v>
      </c>
      <c r="BW184" s="14">
        <v>0</v>
      </c>
      <c r="BX184" s="14">
        <v>0</v>
      </c>
      <c r="BY184" s="14">
        <v>0</v>
      </c>
      <c r="BZ184" s="14">
        <v>0</v>
      </c>
      <c r="CA184" s="14">
        <v>0</v>
      </c>
      <c r="CB184" s="14">
        <v>0</v>
      </c>
      <c r="CC184" s="14">
        <v>0</v>
      </c>
      <c r="CD184" s="14">
        <v>0</v>
      </c>
      <c r="CE184" s="14">
        <v>0</v>
      </c>
      <c r="CF184" s="14">
        <v>0</v>
      </c>
      <c r="CG184" s="14">
        <v>0</v>
      </c>
      <c r="CH184" s="14">
        <v>0</v>
      </c>
      <c r="CI184" s="14">
        <v>0</v>
      </c>
      <c r="CJ184" s="14">
        <v>0</v>
      </c>
      <c r="CK184" s="14">
        <v>0</v>
      </c>
      <c r="CL184" s="14">
        <v>0</v>
      </c>
    </row>
    <row r="185" spans="1:90" x14ac:dyDescent="0.2">
      <c r="A185" s="10" t="s">
        <v>245</v>
      </c>
      <c r="B185" s="14">
        <v>0</v>
      </c>
      <c r="C185" s="14">
        <v>0</v>
      </c>
      <c r="D185" s="14">
        <v>35000</v>
      </c>
      <c r="E185" s="14">
        <v>0</v>
      </c>
      <c r="F185" s="14">
        <v>94719</v>
      </c>
      <c r="G185" s="14">
        <v>0</v>
      </c>
      <c r="H185" s="14">
        <v>111659</v>
      </c>
      <c r="I185" s="14">
        <v>45156</v>
      </c>
      <c r="J185" s="14">
        <v>73080</v>
      </c>
      <c r="K185" s="14">
        <v>93329</v>
      </c>
      <c r="L185" s="14">
        <v>88414</v>
      </c>
      <c r="M185" s="14">
        <v>98598</v>
      </c>
      <c r="N185" s="14">
        <v>90374</v>
      </c>
      <c r="O185" s="14">
        <v>76038</v>
      </c>
      <c r="P185" s="14">
        <v>66022</v>
      </c>
      <c r="Q185" s="14">
        <v>65144</v>
      </c>
      <c r="R185" s="14">
        <v>58685</v>
      </c>
      <c r="S185" s="14">
        <v>18194</v>
      </c>
      <c r="T185" s="14">
        <v>38772</v>
      </c>
      <c r="U185" s="14">
        <v>80681</v>
      </c>
      <c r="V185" s="14">
        <v>80462</v>
      </c>
      <c r="W185" s="14">
        <v>76418</v>
      </c>
      <c r="X185" s="14">
        <v>0</v>
      </c>
      <c r="Y185" s="14">
        <v>59444</v>
      </c>
      <c r="Z185" s="14">
        <v>64991.51</v>
      </c>
      <c r="AA185" s="14">
        <v>70351.87</v>
      </c>
      <c r="AB185" s="14">
        <v>124088.59</v>
      </c>
      <c r="AC185" s="14">
        <v>127770.02</v>
      </c>
      <c r="AD185" s="14">
        <v>66126.89</v>
      </c>
      <c r="AE185" s="14">
        <v>63676.09</v>
      </c>
      <c r="AF185" s="14">
        <v>53714.38</v>
      </c>
      <c r="AG185" s="14">
        <v>49962.9</v>
      </c>
      <c r="AH185" s="14">
        <v>60649.4</v>
      </c>
      <c r="AI185" s="14">
        <v>57773</v>
      </c>
      <c r="AJ185" s="14">
        <v>61092</v>
      </c>
      <c r="AK185" s="14">
        <v>58126</v>
      </c>
      <c r="AL185" s="14">
        <v>40078</v>
      </c>
      <c r="AM185" s="14">
        <v>0</v>
      </c>
      <c r="AN185" s="14">
        <v>0</v>
      </c>
      <c r="AO185" s="14">
        <v>12602</v>
      </c>
      <c r="AP185" s="14">
        <v>17820</v>
      </c>
      <c r="AQ185" s="14">
        <v>38655</v>
      </c>
      <c r="AR185" s="14">
        <v>49950</v>
      </c>
      <c r="AS185" s="14">
        <v>46121</v>
      </c>
      <c r="AT185" s="14">
        <v>45819</v>
      </c>
      <c r="AU185" s="14">
        <v>48995</v>
      </c>
      <c r="AV185" s="14">
        <v>51282</v>
      </c>
      <c r="AW185" s="14">
        <v>52941</v>
      </c>
      <c r="AX185" s="14">
        <v>56979</v>
      </c>
      <c r="AY185" s="14">
        <v>59952</v>
      </c>
      <c r="AZ185" s="14">
        <v>63000</v>
      </c>
      <c r="BA185" s="14">
        <v>65743</v>
      </c>
      <c r="BB185" s="14">
        <v>75733</v>
      </c>
      <c r="BC185" s="14">
        <v>35896</v>
      </c>
      <c r="BD185" s="14">
        <v>91381</v>
      </c>
      <c r="BE185" s="14">
        <v>79773</v>
      </c>
      <c r="BF185" s="14">
        <v>95443.375</v>
      </c>
      <c r="BG185" s="14">
        <v>91860</v>
      </c>
      <c r="BH185" s="14">
        <v>110000</v>
      </c>
      <c r="BI185" s="14">
        <v>0</v>
      </c>
      <c r="BJ185" s="14">
        <v>0</v>
      </c>
      <c r="BK185" s="14">
        <v>0</v>
      </c>
      <c r="BL185" s="14">
        <v>0</v>
      </c>
      <c r="BM185" s="14">
        <v>0</v>
      </c>
      <c r="BN185" s="14">
        <v>0</v>
      </c>
      <c r="BO185" s="14">
        <v>225500</v>
      </c>
      <c r="BP185" s="14">
        <v>0</v>
      </c>
      <c r="BQ185" s="14">
        <v>146734</v>
      </c>
      <c r="BR185" s="14">
        <v>146824</v>
      </c>
      <c r="BS185" s="14">
        <v>140130</v>
      </c>
      <c r="BT185" s="14">
        <v>142015</v>
      </c>
      <c r="BU185" s="14">
        <v>120430</v>
      </c>
      <c r="BV185" s="14">
        <v>242945</v>
      </c>
      <c r="BW185" s="14">
        <v>230698</v>
      </c>
      <c r="BX185" s="14">
        <v>0</v>
      </c>
      <c r="BY185" s="14">
        <v>0</v>
      </c>
      <c r="BZ185" s="14">
        <v>0</v>
      </c>
      <c r="CA185" s="14">
        <v>0</v>
      </c>
      <c r="CB185" s="14">
        <v>0</v>
      </c>
      <c r="CC185" s="14">
        <v>0</v>
      </c>
      <c r="CD185" s="14">
        <v>0</v>
      </c>
      <c r="CE185" s="14">
        <v>48148</v>
      </c>
      <c r="CF185" s="14">
        <v>79150</v>
      </c>
      <c r="CG185" s="14">
        <v>86269</v>
      </c>
      <c r="CH185" s="14">
        <v>83909</v>
      </c>
      <c r="CI185" s="14">
        <v>94609</v>
      </c>
      <c r="CJ185" s="14">
        <v>110068</v>
      </c>
      <c r="CK185" s="14">
        <v>119799</v>
      </c>
      <c r="CL185" s="14">
        <v>168680</v>
      </c>
    </row>
    <row r="186" spans="1:90" x14ac:dyDescent="0.2">
      <c r="A186" s="10" t="s">
        <v>246</v>
      </c>
      <c r="B186" s="14">
        <v>4077</v>
      </c>
      <c r="C186" s="14">
        <v>440</v>
      </c>
      <c r="D186" s="14">
        <v>12000</v>
      </c>
      <c r="E186" s="14">
        <v>1848.625</v>
      </c>
      <c r="F186" s="14">
        <v>200</v>
      </c>
      <c r="G186" s="14">
        <v>0</v>
      </c>
      <c r="H186" s="14">
        <v>0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  <c r="AB186" s="14">
        <v>0</v>
      </c>
      <c r="AC186" s="14">
        <v>0</v>
      </c>
      <c r="AD186" s="14">
        <v>0</v>
      </c>
      <c r="AE186" s="14">
        <v>0</v>
      </c>
      <c r="AF186" s="14">
        <v>0</v>
      </c>
      <c r="AG186" s="14">
        <v>0</v>
      </c>
      <c r="AH186" s="14">
        <v>0</v>
      </c>
      <c r="AI186" s="14">
        <v>0</v>
      </c>
      <c r="AJ186" s="14">
        <v>0</v>
      </c>
      <c r="AK186" s="14">
        <v>0</v>
      </c>
      <c r="AL186" s="14">
        <v>0</v>
      </c>
      <c r="AM186" s="14">
        <v>0</v>
      </c>
      <c r="AN186" s="14">
        <v>0</v>
      </c>
      <c r="AO186" s="14">
        <v>0</v>
      </c>
      <c r="AP186" s="14">
        <v>0</v>
      </c>
      <c r="AQ186" s="14">
        <v>0</v>
      </c>
      <c r="AR186" s="14">
        <v>0</v>
      </c>
      <c r="AS186" s="14">
        <v>0</v>
      </c>
      <c r="AT186" s="14">
        <v>0</v>
      </c>
      <c r="AU186" s="14">
        <v>0</v>
      </c>
      <c r="AV186" s="14">
        <v>0</v>
      </c>
      <c r="AW186" s="14">
        <v>0</v>
      </c>
      <c r="AX186" s="14">
        <v>0</v>
      </c>
      <c r="AY186" s="14">
        <v>0</v>
      </c>
      <c r="AZ186" s="14">
        <v>0</v>
      </c>
      <c r="BA186" s="14">
        <v>0</v>
      </c>
      <c r="BB186" s="14">
        <v>0</v>
      </c>
      <c r="BC186" s="14">
        <v>0</v>
      </c>
      <c r="BD186" s="14">
        <v>0</v>
      </c>
      <c r="BE186" s="14">
        <v>0</v>
      </c>
      <c r="BF186" s="14">
        <v>0</v>
      </c>
      <c r="BG186" s="14">
        <v>0</v>
      </c>
      <c r="BH186" s="14">
        <v>0</v>
      </c>
      <c r="BI186" s="14">
        <v>0</v>
      </c>
      <c r="BJ186" s="14">
        <v>0</v>
      </c>
      <c r="BK186" s="14">
        <v>0</v>
      </c>
      <c r="BL186" s="14">
        <v>0</v>
      </c>
      <c r="BM186" s="14">
        <v>0</v>
      </c>
      <c r="BN186" s="14">
        <v>0</v>
      </c>
      <c r="BO186" s="14">
        <v>0</v>
      </c>
      <c r="BP186" s="14">
        <v>0</v>
      </c>
      <c r="BQ186" s="14">
        <v>0</v>
      </c>
      <c r="BR186" s="14">
        <v>0</v>
      </c>
      <c r="BS186" s="14">
        <v>0</v>
      </c>
      <c r="BT186" s="14">
        <v>0</v>
      </c>
      <c r="BU186" s="14">
        <v>0</v>
      </c>
      <c r="BV186" s="14">
        <v>0</v>
      </c>
      <c r="BW186" s="14">
        <v>0</v>
      </c>
      <c r="BX186" s="14">
        <v>0</v>
      </c>
      <c r="BY186" s="14">
        <v>0</v>
      </c>
      <c r="BZ186" s="14">
        <v>0</v>
      </c>
      <c r="CA186" s="14">
        <v>0</v>
      </c>
      <c r="CB186" s="14">
        <v>0</v>
      </c>
      <c r="CC186" s="14">
        <v>0</v>
      </c>
      <c r="CD186" s="14">
        <v>0</v>
      </c>
      <c r="CE186" s="14">
        <v>0</v>
      </c>
      <c r="CF186" s="14">
        <v>0</v>
      </c>
      <c r="CG186" s="14">
        <v>0</v>
      </c>
      <c r="CH186" s="14">
        <v>0</v>
      </c>
      <c r="CI186" s="14">
        <v>0</v>
      </c>
      <c r="CJ186" s="14">
        <v>0</v>
      </c>
      <c r="CK186" s="14">
        <v>0</v>
      </c>
      <c r="CL186" s="14">
        <v>0</v>
      </c>
    </row>
    <row r="187" spans="1:90" x14ac:dyDescent="0.2">
      <c r="A187" s="18" t="s">
        <v>247</v>
      </c>
      <c r="B187" s="14">
        <v>133</v>
      </c>
      <c r="C187" s="14">
        <v>0</v>
      </c>
      <c r="D187" s="14">
        <v>0</v>
      </c>
      <c r="E187" s="14">
        <v>0</v>
      </c>
      <c r="F187" s="14">
        <v>0</v>
      </c>
      <c r="G187" s="14">
        <v>0</v>
      </c>
      <c r="H187" s="14">
        <v>53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1582.125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  <c r="AB187" s="14">
        <v>0</v>
      </c>
      <c r="AC187" s="14">
        <v>0</v>
      </c>
      <c r="AD187" s="14">
        <v>0</v>
      </c>
      <c r="AE187" s="14">
        <v>0</v>
      </c>
      <c r="AF187" s="14">
        <v>0</v>
      </c>
      <c r="AG187" s="14">
        <v>0</v>
      </c>
      <c r="AH187" s="14">
        <v>0</v>
      </c>
      <c r="AI187" s="14">
        <v>0</v>
      </c>
      <c r="AJ187" s="14">
        <v>0</v>
      </c>
      <c r="AK187" s="14">
        <v>0</v>
      </c>
      <c r="AL187" s="14">
        <v>0</v>
      </c>
      <c r="AM187" s="14">
        <v>0</v>
      </c>
      <c r="AN187" s="14">
        <v>0</v>
      </c>
      <c r="AO187" s="14">
        <v>0</v>
      </c>
      <c r="AP187" s="14">
        <v>0</v>
      </c>
      <c r="AQ187" s="14">
        <v>0</v>
      </c>
      <c r="AR187" s="14">
        <v>0</v>
      </c>
      <c r="AS187" s="14">
        <v>0</v>
      </c>
      <c r="AT187" s="14">
        <v>0</v>
      </c>
      <c r="AU187" s="14">
        <v>0</v>
      </c>
      <c r="AV187" s="14">
        <v>0</v>
      </c>
      <c r="AW187" s="14">
        <v>0</v>
      </c>
      <c r="AX187" s="14">
        <v>0</v>
      </c>
      <c r="AY187" s="14">
        <v>0</v>
      </c>
      <c r="AZ187" s="14">
        <v>0</v>
      </c>
      <c r="BA187" s="14">
        <v>0</v>
      </c>
      <c r="BB187" s="14">
        <v>0</v>
      </c>
      <c r="BC187" s="14">
        <v>0</v>
      </c>
      <c r="BD187" s="14">
        <v>0</v>
      </c>
      <c r="BE187" s="14">
        <v>0</v>
      </c>
      <c r="BF187" s="14">
        <v>0</v>
      </c>
      <c r="BG187" s="14">
        <v>0</v>
      </c>
      <c r="BH187" s="14">
        <v>0</v>
      </c>
      <c r="BI187" s="14">
        <v>0</v>
      </c>
      <c r="BJ187" s="14">
        <v>0</v>
      </c>
      <c r="BK187" s="14">
        <v>0</v>
      </c>
      <c r="BL187" s="14">
        <v>0</v>
      </c>
      <c r="BM187" s="14">
        <v>0</v>
      </c>
      <c r="BN187" s="14">
        <v>0</v>
      </c>
      <c r="BO187" s="14">
        <v>0</v>
      </c>
      <c r="BP187" s="14">
        <v>0</v>
      </c>
      <c r="BQ187" s="14">
        <v>0</v>
      </c>
      <c r="BR187" s="14">
        <v>0</v>
      </c>
      <c r="BS187" s="14">
        <v>0</v>
      </c>
      <c r="BT187" s="14">
        <v>0</v>
      </c>
      <c r="BU187" s="14">
        <v>0</v>
      </c>
      <c r="BV187" s="14">
        <v>0</v>
      </c>
      <c r="BW187" s="14">
        <v>0</v>
      </c>
      <c r="BX187" s="14">
        <v>0</v>
      </c>
      <c r="BY187" s="14">
        <v>0</v>
      </c>
      <c r="BZ187" s="14">
        <v>0</v>
      </c>
      <c r="CA187" s="14">
        <v>0</v>
      </c>
      <c r="CB187" s="14">
        <v>0</v>
      </c>
      <c r="CC187" s="14">
        <v>0</v>
      </c>
      <c r="CD187" s="14">
        <v>0</v>
      </c>
      <c r="CE187" s="14">
        <v>0</v>
      </c>
      <c r="CF187" s="14">
        <v>0</v>
      </c>
      <c r="CG187" s="14">
        <v>0</v>
      </c>
      <c r="CH187" s="14">
        <v>0</v>
      </c>
      <c r="CI187" s="14">
        <v>0</v>
      </c>
      <c r="CJ187" s="14">
        <v>0</v>
      </c>
      <c r="CK187" s="14">
        <v>0</v>
      </c>
      <c r="CL187" s="14">
        <v>0</v>
      </c>
    </row>
    <row r="188" spans="1:90" x14ac:dyDescent="0.2">
      <c r="A188" s="14" t="s">
        <v>248</v>
      </c>
      <c r="B188" s="14">
        <v>0</v>
      </c>
      <c r="C188" s="14">
        <v>0</v>
      </c>
      <c r="D188" s="14">
        <v>0</v>
      </c>
      <c r="E188" s="14">
        <v>0</v>
      </c>
      <c r="F188" s="14">
        <v>0</v>
      </c>
      <c r="G188" s="14">
        <v>0</v>
      </c>
      <c r="H188" s="14">
        <v>0</v>
      </c>
      <c r="I188" s="14">
        <v>0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  <c r="AB188" s="14">
        <v>0</v>
      </c>
      <c r="AC188" s="14">
        <v>0</v>
      </c>
      <c r="AD188" s="14">
        <v>0</v>
      </c>
      <c r="AE188" s="14">
        <v>0</v>
      </c>
      <c r="AF188" s="14">
        <v>0</v>
      </c>
      <c r="AG188" s="14">
        <v>0</v>
      </c>
      <c r="AH188" s="14">
        <v>0</v>
      </c>
      <c r="AI188" s="14">
        <v>0</v>
      </c>
      <c r="AJ188" s="14">
        <v>17727.5</v>
      </c>
      <c r="AK188" s="14">
        <v>0</v>
      </c>
      <c r="AL188" s="14">
        <v>0</v>
      </c>
      <c r="AM188" s="14">
        <v>0</v>
      </c>
      <c r="AN188" s="14">
        <v>0</v>
      </c>
      <c r="AO188" s="14">
        <v>0</v>
      </c>
      <c r="AP188" s="14">
        <v>0</v>
      </c>
      <c r="AQ188" s="14">
        <v>30836</v>
      </c>
      <c r="AR188" s="14">
        <v>55150</v>
      </c>
      <c r="AS188" s="14">
        <v>1107260</v>
      </c>
      <c r="AT188" s="14">
        <v>497904</v>
      </c>
      <c r="AU188" s="14">
        <v>250000</v>
      </c>
      <c r="AV188" s="14">
        <v>250000</v>
      </c>
      <c r="AW188" s="14">
        <v>187500</v>
      </c>
      <c r="AX188" s="14">
        <v>0</v>
      </c>
      <c r="AY188" s="14">
        <v>250000</v>
      </c>
      <c r="AZ188" s="14">
        <v>250000</v>
      </c>
      <c r="BA188" s="14">
        <v>225000</v>
      </c>
      <c r="BB188" s="14">
        <v>343403</v>
      </c>
      <c r="BC188" s="14">
        <v>342796</v>
      </c>
      <c r="BD188" s="14">
        <v>384841</v>
      </c>
      <c r="BE188" s="14">
        <v>388237</v>
      </c>
      <c r="BF188" s="14">
        <v>331236.25</v>
      </c>
      <c r="BG188" s="14">
        <v>282318.875</v>
      </c>
      <c r="BH188" s="14">
        <v>224000</v>
      </c>
      <c r="BI188" s="14">
        <v>0</v>
      </c>
      <c r="BJ188" s="14">
        <v>0</v>
      </c>
      <c r="BK188" s="14">
        <v>0</v>
      </c>
      <c r="BL188" s="14">
        <v>0</v>
      </c>
      <c r="BM188" s="14">
        <v>0</v>
      </c>
      <c r="BN188" s="14">
        <v>0</v>
      </c>
      <c r="BO188" s="14">
        <v>108253</v>
      </c>
      <c r="BP188" s="14">
        <v>0</v>
      </c>
      <c r="BQ188" s="14">
        <v>71943</v>
      </c>
      <c r="BR188" s="14">
        <v>91557</v>
      </c>
      <c r="BS188" s="14">
        <v>37599</v>
      </c>
      <c r="BT188" s="14">
        <v>24670</v>
      </c>
      <c r="BU188" s="14">
        <v>42286</v>
      </c>
      <c r="BV188" s="14">
        <v>25000</v>
      </c>
      <c r="BW188" s="14">
        <v>170693</v>
      </c>
      <c r="BX188" s="14">
        <v>0</v>
      </c>
      <c r="BY188" s="14">
        <v>0</v>
      </c>
      <c r="BZ188" s="14">
        <v>0</v>
      </c>
      <c r="CA188" s="14">
        <v>0</v>
      </c>
      <c r="CB188" s="14">
        <v>0</v>
      </c>
      <c r="CC188" s="14">
        <v>0</v>
      </c>
      <c r="CD188" s="14">
        <v>0</v>
      </c>
      <c r="CE188" s="14">
        <v>0</v>
      </c>
      <c r="CF188" s="14">
        <v>73738</v>
      </c>
      <c r="CG188" s="14">
        <v>87452</v>
      </c>
      <c r="CH188" s="14">
        <v>19745</v>
      </c>
      <c r="CI188" s="14">
        <v>67336</v>
      </c>
      <c r="CJ188" s="14">
        <v>243052</v>
      </c>
      <c r="CK188" s="14">
        <v>0</v>
      </c>
      <c r="CL188" s="14">
        <v>0</v>
      </c>
    </row>
    <row r="189" spans="1:90" x14ac:dyDescent="0.2">
      <c r="A189" s="14" t="s">
        <v>249</v>
      </c>
      <c r="B189" s="14">
        <v>0</v>
      </c>
      <c r="C189" s="14">
        <v>0</v>
      </c>
      <c r="D189" s="14">
        <v>0</v>
      </c>
      <c r="E189" s="14">
        <v>0</v>
      </c>
      <c r="F189" s="14">
        <v>0</v>
      </c>
      <c r="G189" s="14">
        <v>0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  <c r="AB189" s="14">
        <v>0</v>
      </c>
      <c r="AC189" s="14">
        <v>0</v>
      </c>
      <c r="AD189" s="14">
        <v>0</v>
      </c>
      <c r="AE189" s="14">
        <v>0</v>
      </c>
      <c r="AF189" s="14">
        <v>0</v>
      </c>
      <c r="AG189" s="14">
        <v>0</v>
      </c>
      <c r="AH189" s="14">
        <v>0</v>
      </c>
      <c r="AI189" s="14">
        <v>0</v>
      </c>
      <c r="AJ189" s="14">
        <v>0</v>
      </c>
      <c r="AK189" s="14">
        <v>0</v>
      </c>
      <c r="AL189" s="14">
        <v>0</v>
      </c>
      <c r="AM189" s="14">
        <v>0</v>
      </c>
      <c r="AN189" s="14">
        <v>0</v>
      </c>
      <c r="AO189" s="14">
        <v>0</v>
      </c>
      <c r="AP189" s="14">
        <v>0</v>
      </c>
      <c r="AQ189" s="14">
        <v>0</v>
      </c>
      <c r="AR189" s="14">
        <v>0</v>
      </c>
      <c r="AS189" s="14">
        <v>0</v>
      </c>
      <c r="AT189" s="14">
        <v>0</v>
      </c>
      <c r="AU189" s="14">
        <v>0</v>
      </c>
      <c r="AV189" s="14">
        <v>0</v>
      </c>
      <c r="AW189" s="14">
        <v>1926</v>
      </c>
      <c r="AX189" s="14">
        <v>0</v>
      </c>
      <c r="AY189" s="14">
        <v>12951</v>
      </c>
      <c r="AZ189" s="14">
        <v>20000</v>
      </c>
      <c r="BA189" s="14">
        <v>50387</v>
      </c>
      <c r="BB189" s="14">
        <v>31260</v>
      </c>
      <c r="BC189" s="14">
        <v>9928</v>
      </c>
      <c r="BD189" s="14">
        <v>29059</v>
      </c>
      <c r="BE189" s="14">
        <v>29907</v>
      </c>
      <c r="BF189" s="14">
        <v>29996</v>
      </c>
      <c r="BG189" s="14">
        <v>33461.25</v>
      </c>
      <c r="BH189" s="14">
        <v>0</v>
      </c>
      <c r="BI189" s="14">
        <v>0</v>
      </c>
      <c r="BJ189" s="14">
        <v>0</v>
      </c>
      <c r="BK189" s="14">
        <v>0</v>
      </c>
      <c r="BL189" s="14">
        <v>0</v>
      </c>
      <c r="BM189" s="14">
        <v>0</v>
      </c>
      <c r="BN189" s="14">
        <v>0</v>
      </c>
      <c r="BO189" s="14">
        <v>155000</v>
      </c>
      <c r="BP189" s="14">
        <v>0</v>
      </c>
      <c r="BQ189" s="14">
        <v>259168</v>
      </c>
      <c r="BR189" s="14">
        <v>247980</v>
      </c>
      <c r="BS189" s="14">
        <v>243779</v>
      </c>
      <c r="BT189" s="14">
        <v>288794</v>
      </c>
      <c r="BU189" s="14">
        <v>275771</v>
      </c>
      <c r="BV189" s="14">
        <v>389519</v>
      </c>
      <c r="BW189" s="14">
        <v>310864</v>
      </c>
      <c r="BX189" s="14">
        <v>0</v>
      </c>
      <c r="BY189" s="14">
        <v>0</v>
      </c>
      <c r="BZ189" s="14">
        <v>0</v>
      </c>
      <c r="CA189" s="14">
        <v>0</v>
      </c>
      <c r="CB189" s="14">
        <v>0</v>
      </c>
      <c r="CC189" s="14">
        <v>0</v>
      </c>
      <c r="CD189" s="14">
        <v>0</v>
      </c>
      <c r="CE189" s="14">
        <v>100100</v>
      </c>
      <c r="CF189" s="14">
        <v>217363</v>
      </c>
      <c r="CG189" s="14">
        <v>245798</v>
      </c>
      <c r="CH189" s="14">
        <v>271985</v>
      </c>
      <c r="CI189" s="14">
        <v>289160</v>
      </c>
      <c r="CJ189" s="14">
        <v>308799</v>
      </c>
      <c r="CK189" s="14">
        <v>336031</v>
      </c>
      <c r="CL189" s="14">
        <v>464539</v>
      </c>
    </row>
    <row r="190" spans="1:90" x14ac:dyDescent="0.2">
      <c r="A190" s="10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</row>
    <row r="191" spans="1:90" x14ac:dyDescent="0.2">
      <c r="A191" s="12" t="s">
        <v>250</v>
      </c>
      <c r="B191" s="28">
        <v>226779</v>
      </c>
      <c r="C191" s="28">
        <v>709503</v>
      </c>
      <c r="D191" s="28">
        <v>870958</v>
      </c>
      <c r="E191" s="28">
        <v>46659.75</v>
      </c>
      <c r="F191" s="28">
        <v>479344</v>
      </c>
      <c r="G191" s="28">
        <v>176890</v>
      </c>
      <c r="H191" s="28">
        <v>1931915.7999999996</v>
      </c>
      <c r="I191" s="28">
        <v>26659</v>
      </c>
      <c r="J191" s="28">
        <v>328973</v>
      </c>
      <c r="K191" s="28">
        <v>389463</v>
      </c>
      <c r="L191" s="28">
        <v>272639</v>
      </c>
      <c r="M191" s="28">
        <v>335098</v>
      </c>
      <c r="N191" s="28">
        <v>325159</v>
      </c>
      <c r="O191" s="28">
        <v>1319461</v>
      </c>
      <c r="P191" s="28">
        <v>49051</v>
      </c>
      <c r="Q191" s="28">
        <v>45592</v>
      </c>
      <c r="R191" s="28">
        <v>41856</v>
      </c>
      <c r="S191" s="28">
        <v>29264</v>
      </c>
      <c r="T191" s="28">
        <v>44260</v>
      </c>
      <c r="U191" s="28">
        <v>6623173.125</v>
      </c>
      <c r="V191" s="28">
        <v>2886525.875</v>
      </c>
      <c r="W191" s="28">
        <v>1582330.020131804</v>
      </c>
      <c r="X191" s="28">
        <v>146091</v>
      </c>
      <c r="Y191" s="28">
        <v>102968</v>
      </c>
      <c r="Z191" s="28">
        <v>257900.45500000002</v>
      </c>
      <c r="AA191" s="28">
        <v>292014.02</v>
      </c>
      <c r="AB191" s="28">
        <v>318434.505</v>
      </c>
      <c r="AC191" s="28">
        <v>201009.92499999999</v>
      </c>
      <c r="AD191" s="28">
        <v>194803.33500000002</v>
      </c>
      <c r="AE191" s="28">
        <v>321545.98499999999</v>
      </c>
      <c r="AF191" s="28">
        <v>361942.69500000001</v>
      </c>
      <c r="AG191" s="28">
        <v>1938348.595</v>
      </c>
      <c r="AH191" s="28">
        <v>88967.11</v>
      </c>
      <c r="AI191" s="28">
        <v>2310676.625</v>
      </c>
      <c r="AJ191" s="28">
        <v>54365.25</v>
      </c>
      <c r="AK191" s="28">
        <v>0</v>
      </c>
      <c r="AL191" s="28">
        <v>0</v>
      </c>
      <c r="AM191" s="28">
        <v>0</v>
      </c>
      <c r="AN191" s="28">
        <v>0</v>
      </c>
      <c r="AO191" s="28">
        <v>0</v>
      </c>
      <c r="AP191" s="28">
        <v>230699</v>
      </c>
      <c r="AQ191" s="28">
        <v>545676</v>
      </c>
      <c r="AR191" s="28">
        <v>3413778</v>
      </c>
      <c r="AS191" s="28">
        <v>3299269</v>
      </c>
      <c r="AT191" s="28">
        <v>139618</v>
      </c>
      <c r="AU191" s="28">
        <v>1326116</v>
      </c>
      <c r="AV191" s="28">
        <v>62630</v>
      </c>
      <c r="AW191" s="28">
        <v>827172</v>
      </c>
      <c r="AX191" s="28">
        <v>21363.5</v>
      </c>
      <c r="AY191" s="28">
        <v>543876</v>
      </c>
      <c r="AZ191" s="28">
        <v>258128</v>
      </c>
      <c r="BA191" s="28">
        <v>169231</v>
      </c>
      <c r="BB191" s="28">
        <v>269853</v>
      </c>
      <c r="BC191" s="28">
        <v>471131</v>
      </c>
      <c r="BD191" s="28">
        <v>1147966</v>
      </c>
      <c r="BE191" s="28">
        <v>706503.99</v>
      </c>
      <c r="BF191" s="28">
        <v>1870052.625</v>
      </c>
      <c r="BG191" s="28">
        <v>1639238.125</v>
      </c>
      <c r="BH191" s="28">
        <v>61539.625</v>
      </c>
      <c r="BI191" s="28">
        <v>0</v>
      </c>
      <c r="BJ191" s="28">
        <v>12765</v>
      </c>
      <c r="BK191" s="28">
        <v>7385</v>
      </c>
      <c r="BL191" s="28">
        <v>0</v>
      </c>
      <c r="BM191" s="28">
        <v>0</v>
      </c>
      <c r="BN191" s="28">
        <v>14789</v>
      </c>
      <c r="BO191" s="28">
        <v>1043401</v>
      </c>
      <c r="BP191" s="28">
        <v>0</v>
      </c>
      <c r="BQ191" s="28">
        <v>729200</v>
      </c>
      <c r="BR191" s="28">
        <v>847977</v>
      </c>
      <c r="BS191" s="28">
        <v>783303</v>
      </c>
      <c r="BT191" s="28">
        <v>991744</v>
      </c>
      <c r="BU191" s="28">
        <v>330391</v>
      </c>
      <c r="BV191" s="28">
        <v>1494466</v>
      </c>
      <c r="BW191" s="28">
        <v>1509290</v>
      </c>
      <c r="BX191" s="28">
        <v>26898</v>
      </c>
      <c r="BY191" s="28">
        <v>0</v>
      </c>
      <c r="BZ191" s="28">
        <v>0</v>
      </c>
      <c r="CA191" s="28">
        <v>0</v>
      </c>
      <c r="CB191" s="28">
        <v>0</v>
      </c>
      <c r="CC191" s="28">
        <v>0</v>
      </c>
      <c r="CD191" s="28">
        <v>0</v>
      </c>
      <c r="CE191" s="28">
        <v>299177</v>
      </c>
      <c r="CF191" s="28">
        <v>817631</v>
      </c>
      <c r="CG191" s="28">
        <v>1259676</v>
      </c>
      <c r="CH191" s="28">
        <v>1900452</v>
      </c>
      <c r="CI191" s="28">
        <v>737508</v>
      </c>
      <c r="CJ191" s="28">
        <v>201656</v>
      </c>
      <c r="CK191" s="28">
        <v>23015</v>
      </c>
      <c r="CL191" s="28">
        <v>416371</v>
      </c>
    </row>
    <row r="192" spans="1:90" x14ac:dyDescent="0.2">
      <c r="A192" s="10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</row>
    <row r="193" spans="1:90" x14ac:dyDescent="0.2">
      <c r="A193" s="29" t="s">
        <v>251</v>
      </c>
      <c r="B193" s="30">
        <v>2105</v>
      </c>
      <c r="C193" s="30">
        <v>0</v>
      </c>
      <c r="D193" s="30">
        <v>6000</v>
      </c>
      <c r="E193" s="30">
        <v>0</v>
      </c>
      <c r="F193" s="30">
        <v>0</v>
      </c>
      <c r="G193" s="30">
        <v>0</v>
      </c>
      <c r="H193" s="30">
        <v>0</v>
      </c>
      <c r="I193" s="30">
        <v>0</v>
      </c>
      <c r="J193" s="30">
        <v>0</v>
      </c>
      <c r="K193" s="30">
        <v>0</v>
      </c>
      <c r="L193" s="30">
        <v>0</v>
      </c>
      <c r="M193" s="30">
        <v>0</v>
      </c>
      <c r="N193" s="30">
        <v>0</v>
      </c>
      <c r="O193" s="30">
        <v>0</v>
      </c>
      <c r="P193" s="30">
        <v>0</v>
      </c>
      <c r="Q193" s="30">
        <v>0</v>
      </c>
      <c r="R193" s="30">
        <v>0</v>
      </c>
      <c r="S193" s="30">
        <v>0</v>
      </c>
      <c r="T193" s="30">
        <v>0</v>
      </c>
      <c r="U193" s="30">
        <v>0</v>
      </c>
      <c r="V193" s="30">
        <v>0</v>
      </c>
      <c r="W193" s="30">
        <v>0</v>
      </c>
      <c r="X193" s="30">
        <v>0</v>
      </c>
      <c r="Y193" s="30">
        <v>0</v>
      </c>
      <c r="Z193" s="30">
        <v>26907.58</v>
      </c>
      <c r="AA193" s="30">
        <v>24241.1</v>
      </c>
      <c r="AB193" s="30">
        <v>22375.77</v>
      </c>
      <c r="AC193" s="30">
        <v>15922.52</v>
      </c>
      <c r="AD193" s="30">
        <v>5021.6499999999996</v>
      </c>
      <c r="AE193" s="30">
        <v>11397</v>
      </c>
      <c r="AF193" s="30">
        <v>1259.25</v>
      </c>
      <c r="AG193" s="30">
        <v>565.5</v>
      </c>
      <c r="AH193" s="30">
        <v>0</v>
      </c>
      <c r="AI193" s="30">
        <v>0</v>
      </c>
      <c r="AJ193" s="30">
        <v>0</v>
      </c>
      <c r="AK193" s="30">
        <v>0</v>
      </c>
      <c r="AL193" s="30">
        <v>0</v>
      </c>
      <c r="AM193" s="30">
        <v>0</v>
      </c>
      <c r="AN193" s="30">
        <v>0</v>
      </c>
      <c r="AO193" s="30">
        <v>0</v>
      </c>
      <c r="AP193" s="30">
        <v>0</v>
      </c>
      <c r="AQ193" s="30">
        <v>0</v>
      </c>
      <c r="AR193" s="30">
        <v>0</v>
      </c>
      <c r="AS193" s="30">
        <v>0</v>
      </c>
      <c r="AT193" s="30">
        <v>0</v>
      </c>
      <c r="AU193" s="30">
        <v>0</v>
      </c>
      <c r="AV193" s="30">
        <v>0</v>
      </c>
      <c r="AW193" s="30">
        <v>0</v>
      </c>
      <c r="AX193" s="30">
        <v>0</v>
      </c>
      <c r="AY193" s="30">
        <v>0</v>
      </c>
      <c r="AZ193" s="30">
        <v>0</v>
      </c>
      <c r="BA193" s="30">
        <v>0</v>
      </c>
      <c r="BB193" s="30">
        <v>0</v>
      </c>
      <c r="BC193" s="30">
        <v>13758</v>
      </c>
      <c r="BD193" s="30">
        <v>0</v>
      </c>
      <c r="BE193" s="30">
        <v>10950</v>
      </c>
      <c r="BF193" s="30">
        <v>37917</v>
      </c>
      <c r="BG193" s="30">
        <v>13677.25</v>
      </c>
      <c r="BH193" s="30">
        <v>0</v>
      </c>
      <c r="BI193" s="30">
        <v>0</v>
      </c>
      <c r="BJ193" s="30">
        <v>0</v>
      </c>
      <c r="BK193" s="30">
        <v>0</v>
      </c>
      <c r="BL193" s="30">
        <v>0</v>
      </c>
      <c r="BM193" s="30">
        <v>0</v>
      </c>
      <c r="BN193" s="30">
        <v>0</v>
      </c>
      <c r="BO193" s="30">
        <v>0</v>
      </c>
      <c r="BP193" s="30">
        <v>0</v>
      </c>
      <c r="BQ193" s="30">
        <v>38324</v>
      </c>
      <c r="BR193" s="30">
        <v>39207</v>
      </c>
      <c r="BS193" s="30">
        <v>38012</v>
      </c>
      <c r="BT193" s="30">
        <v>32930</v>
      </c>
      <c r="BU193" s="30">
        <v>32985</v>
      </c>
      <c r="BV193" s="30">
        <v>32353</v>
      </c>
      <c r="BW193" s="30">
        <v>35999</v>
      </c>
      <c r="BX193" s="30">
        <v>0</v>
      </c>
      <c r="BY193" s="30">
        <v>0</v>
      </c>
      <c r="BZ193" s="30">
        <v>0</v>
      </c>
      <c r="CA193" s="30">
        <v>0</v>
      </c>
      <c r="CB193" s="30">
        <v>0</v>
      </c>
      <c r="CC193" s="30">
        <v>0</v>
      </c>
      <c r="CD193" s="30">
        <v>0</v>
      </c>
      <c r="CE193" s="30">
        <v>0</v>
      </c>
      <c r="CF193" s="30">
        <v>0</v>
      </c>
      <c r="CG193" s="30">
        <v>0</v>
      </c>
      <c r="CH193" s="30">
        <v>19501</v>
      </c>
      <c r="CI193" s="30">
        <v>0</v>
      </c>
      <c r="CJ193" s="30">
        <v>0</v>
      </c>
      <c r="CK193" s="30">
        <v>0</v>
      </c>
      <c r="CL193" s="30">
        <v>0</v>
      </c>
    </row>
    <row r="194" spans="1:90" x14ac:dyDescent="0.2">
      <c r="A194" s="10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</row>
    <row r="195" spans="1:90" x14ac:dyDescent="0.2">
      <c r="A195" s="17" t="s">
        <v>252</v>
      </c>
      <c r="B195" s="14">
        <v>0</v>
      </c>
      <c r="C195" s="14">
        <v>0</v>
      </c>
      <c r="D195" s="14">
        <v>6000</v>
      </c>
      <c r="E195" s="14">
        <v>0</v>
      </c>
      <c r="F195" s="14">
        <v>0</v>
      </c>
      <c r="G195" s="14">
        <v>0</v>
      </c>
      <c r="H195" s="14">
        <v>0</v>
      </c>
      <c r="I195" s="14">
        <v>0</v>
      </c>
      <c r="J195" s="14">
        <v>0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14">
        <v>0</v>
      </c>
      <c r="X195" s="14">
        <v>0</v>
      </c>
      <c r="Y195" s="14">
        <v>0</v>
      </c>
      <c r="Z195" s="14">
        <v>26907.58</v>
      </c>
      <c r="AA195" s="14">
        <v>24241.1</v>
      </c>
      <c r="AB195" s="14">
        <v>22375.77</v>
      </c>
      <c r="AC195" s="14">
        <v>15922.52</v>
      </c>
      <c r="AD195" s="14">
        <v>5021.6499999999996</v>
      </c>
      <c r="AE195" s="14">
        <v>11397</v>
      </c>
      <c r="AF195" s="14">
        <v>1259.25</v>
      </c>
      <c r="AG195" s="14">
        <v>565.5</v>
      </c>
      <c r="AH195" s="14">
        <v>0</v>
      </c>
      <c r="AI195" s="14">
        <v>0</v>
      </c>
      <c r="AJ195" s="14">
        <v>0</v>
      </c>
      <c r="AK195" s="14">
        <v>0</v>
      </c>
      <c r="AL195" s="14">
        <v>0</v>
      </c>
      <c r="AM195" s="14">
        <v>0</v>
      </c>
      <c r="AN195" s="14">
        <v>0</v>
      </c>
      <c r="AO195" s="14">
        <v>0</v>
      </c>
      <c r="AP195" s="14">
        <v>0</v>
      </c>
      <c r="AQ195" s="14">
        <v>0</v>
      </c>
      <c r="AR195" s="14">
        <v>0</v>
      </c>
      <c r="AS195" s="14">
        <v>0</v>
      </c>
      <c r="AT195" s="14">
        <v>0</v>
      </c>
      <c r="AU195" s="14">
        <v>0</v>
      </c>
      <c r="AV195" s="14">
        <v>0</v>
      </c>
      <c r="AW195" s="14">
        <v>0</v>
      </c>
      <c r="AX195" s="14">
        <v>0</v>
      </c>
      <c r="AY195" s="14">
        <v>0</v>
      </c>
      <c r="AZ195" s="14">
        <v>0</v>
      </c>
      <c r="BA195" s="14">
        <v>0</v>
      </c>
      <c r="BB195" s="14">
        <v>0</v>
      </c>
      <c r="BC195" s="14">
        <v>0</v>
      </c>
      <c r="BD195" s="14">
        <v>0</v>
      </c>
      <c r="BE195" s="14">
        <v>0</v>
      </c>
      <c r="BF195" s="14">
        <v>0</v>
      </c>
      <c r="BG195" s="14">
        <v>5119</v>
      </c>
      <c r="BH195" s="14">
        <v>0</v>
      </c>
      <c r="BI195" s="14">
        <v>0</v>
      </c>
      <c r="BJ195" s="14">
        <v>0</v>
      </c>
      <c r="BK195" s="14">
        <v>0</v>
      </c>
      <c r="BL195" s="14">
        <v>0</v>
      </c>
      <c r="BM195" s="14">
        <v>0</v>
      </c>
      <c r="BN195" s="14">
        <v>0</v>
      </c>
      <c r="BO195" s="14">
        <v>0</v>
      </c>
      <c r="BP195" s="14">
        <v>0</v>
      </c>
      <c r="BQ195" s="14">
        <v>0</v>
      </c>
      <c r="BR195" s="14">
        <v>0</v>
      </c>
      <c r="BS195" s="14">
        <v>0</v>
      </c>
      <c r="BT195" s="14">
        <v>0</v>
      </c>
      <c r="BU195" s="14">
        <v>0</v>
      </c>
      <c r="BV195" s="14">
        <v>0</v>
      </c>
      <c r="BW195" s="14">
        <v>0</v>
      </c>
      <c r="BX195" s="14">
        <v>0</v>
      </c>
      <c r="BY195" s="14">
        <v>0</v>
      </c>
      <c r="BZ195" s="14">
        <v>0</v>
      </c>
      <c r="CA195" s="14">
        <v>0</v>
      </c>
      <c r="CB195" s="14">
        <v>0</v>
      </c>
      <c r="CC195" s="14">
        <v>0</v>
      </c>
      <c r="CD195" s="14">
        <v>0</v>
      </c>
      <c r="CE195" s="14">
        <v>0</v>
      </c>
      <c r="CF195" s="14">
        <v>0</v>
      </c>
      <c r="CG195" s="14">
        <v>0</v>
      </c>
      <c r="CH195" s="14">
        <v>0</v>
      </c>
      <c r="CI195" s="14">
        <v>0</v>
      </c>
      <c r="CJ195" s="14">
        <v>0</v>
      </c>
      <c r="CK195" s="14">
        <v>0</v>
      </c>
      <c r="CL195" s="14">
        <v>0</v>
      </c>
    </row>
    <row r="196" spans="1:90" x14ac:dyDescent="0.2">
      <c r="A196" s="17" t="s">
        <v>253</v>
      </c>
      <c r="B196" s="14">
        <v>0</v>
      </c>
      <c r="C196" s="14">
        <v>0</v>
      </c>
      <c r="D196" s="14">
        <v>0</v>
      </c>
      <c r="E196" s="14">
        <v>0</v>
      </c>
      <c r="F196" s="14">
        <v>0</v>
      </c>
      <c r="G196" s="14">
        <v>0</v>
      </c>
      <c r="H196" s="14">
        <v>0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  <c r="X196" s="14">
        <v>0</v>
      </c>
      <c r="Y196" s="14">
        <v>0</v>
      </c>
      <c r="Z196" s="14">
        <v>0</v>
      </c>
      <c r="AA196" s="14">
        <v>0</v>
      </c>
      <c r="AB196" s="14">
        <v>0</v>
      </c>
      <c r="AC196" s="14">
        <v>0</v>
      </c>
      <c r="AD196" s="14">
        <v>0</v>
      </c>
      <c r="AE196" s="14">
        <v>0</v>
      </c>
      <c r="AF196" s="14">
        <v>0</v>
      </c>
      <c r="AG196" s="14">
        <v>0</v>
      </c>
      <c r="AH196" s="14">
        <v>0</v>
      </c>
      <c r="AI196" s="14">
        <v>0</v>
      </c>
      <c r="AJ196" s="14">
        <v>0</v>
      </c>
      <c r="AK196" s="14">
        <v>0</v>
      </c>
      <c r="AL196" s="14">
        <v>0</v>
      </c>
      <c r="AM196" s="14">
        <v>0</v>
      </c>
      <c r="AN196" s="14">
        <v>0</v>
      </c>
      <c r="AO196" s="14">
        <v>0</v>
      </c>
      <c r="AP196" s="14">
        <v>0</v>
      </c>
      <c r="AQ196" s="14">
        <v>0</v>
      </c>
      <c r="AR196" s="14">
        <v>0</v>
      </c>
      <c r="AS196" s="14">
        <v>0</v>
      </c>
      <c r="AT196" s="14">
        <v>0</v>
      </c>
      <c r="AU196" s="14">
        <v>0</v>
      </c>
      <c r="AV196" s="14">
        <v>0</v>
      </c>
      <c r="AW196" s="14">
        <v>0</v>
      </c>
      <c r="AX196" s="14">
        <v>0</v>
      </c>
      <c r="AY196" s="14">
        <v>0</v>
      </c>
      <c r="AZ196" s="14">
        <v>0</v>
      </c>
      <c r="BA196" s="14">
        <v>0</v>
      </c>
      <c r="BB196" s="14">
        <v>0</v>
      </c>
      <c r="BC196" s="14">
        <v>13758</v>
      </c>
      <c r="BD196" s="14">
        <v>0</v>
      </c>
      <c r="BE196" s="14">
        <v>10950</v>
      </c>
      <c r="BF196" s="14">
        <v>37917</v>
      </c>
      <c r="BG196" s="14">
        <v>8558.25</v>
      </c>
      <c r="BH196" s="14">
        <v>0</v>
      </c>
      <c r="BI196" s="14">
        <v>0</v>
      </c>
      <c r="BJ196" s="14">
        <v>0</v>
      </c>
      <c r="BK196" s="14">
        <v>0</v>
      </c>
      <c r="BL196" s="14">
        <v>0</v>
      </c>
      <c r="BM196" s="14">
        <v>0</v>
      </c>
      <c r="BN196" s="14">
        <v>0</v>
      </c>
      <c r="BO196" s="14">
        <v>0</v>
      </c>
      <c r="BP196" s="14">
        <v>0</v>
      </c>
      <c r="BQ196" s="14">
        <v>31724</v>
      </c>
      <c r="BR196" s="14">
        <v>32607</v>
      </c>
      <c r="BS196" s="14">
        <v>31352</v>
      </c>
      <c r="BT196" s="14">
        <v>32930</v>
      </c>
      <c r="BU196" s="14">
        <v>32985</v>
      </c>
      <c r="BV196" s="14">
        <v>32353</v>
      </c>
      <c r="BW196" s="14">
        <v>35999</v>
      </c>
      <c r="BX196" s="14">
        <v>0</v>
      </c>
      <c r="BY196" s="14">
        <v>0</v>
      </c>
      <c r="BZ196" s="14">
        <v>0</v>
      </c>
      <c r="CA196" s="14">
        <v>0</v>
      </c>
      <c r="CB196" s="14">
        <v>0</v>
      </c>
      <c r="CC196" s="14">
        <v>0</v>
      </c>
      <c r="CD196" s="14">
        <v>0</v>
      </c>
      <c r="CE196" s="14">
        <v>0</v>
      </c>
      <c r="CF196" s="14">
        <v>0</v>
      </c>
      <c r="CG196" s="14">
        <v>0</v>
      </c>
      <c r="CH196" s="14">
        <v>19501</v>
      </c>
      <c r="CI196" s="14">
        <v>0</v>
      </c>
      <c r="CJ196" s="14">
        <v>0</v>
      </c>
      <c r="CK196" s="14">
        <v>0</v>
      </c>
      <c r="CL196" s="14">
        <v>0</v>
      </c>
    </row>
    <row r="197" spans="1:90" x14ac:dyDescent="0.2">
      <c r="A197" s="26" t="s">
        <v>254</v>
      </c>
      <c r="B197" s="14">
        <v>0</v>
      </c>
      <c r="C197" s="14">
        <v>0</v>
      </c>
      <c r="D197" s="14">
        <v>0</v>
      </c>
      <c r="E197" s="14">
        <v>0</v>
      </c>
      <c r="F197" s="14">
        <v>0</v>
      </c>
      <c r="G197" s="14">
        <v>0</v>
      </c>
      <c r="H197" s="14">
        <v>0</v>
      </c>
      <c r="I197" s="14">
        <v>0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  <c r="AG197" s="14">
        <v>0</v>
      </c>
      <c r="AH197" s="14">
        <v>0</v>
      </c>
      <c r="AI197" s="14">
        <v>0</v>
      </c>
      <c r="AJ197" s="14">
        <v>0</v>
      </c>
      <c r="AK197" s="14">
        <v>0</v>
      </c>
      <c r="AL197" s="14">
        <v>0</v>
      </c>
      <c r="AM197" s="14">
        <v>0</v>
      </c>
      <c r="AN197" s="14">
        <v>0</v>
      </c>
      <c r="AO197" s="14">
        <v>0</v>
      </c>
      <c r="AP197" s="14">
        <v>0</v>
      </c>
      <c r="AQ197" s="14">
        <v>0</v>
      </c>
      <c r="AR197" s="14">
        <v>0</v>
      </c>
      <c r="AS197" s="14">
        <v>0</v>
      </c>
      <c r="AT197" s="14">
        <v>0</v>
      </c>
      <c r="AU197" s="14">
        <v>0</v>
      </c>
      <c r="AV197" s="14">
        <v>0</v>
      </c>
      <c r="AW197" s="14">
        <v>0</v>
      </c>
      <c r="AX197" s="14">
        <v>0</v>
      </c>
      <c r="AY197" s="14">
        <v>0</v>
      </c>
      <c r="AZ197" s="14">
        <v>0</v>
      </c>
      <c r="BA197" s="14">
        <v>0</v>
      </c>
      <c r="BB197" s="14">
        <v>0</v>
      </c>
      <c r="BC197" s="14">
        <v>0</v>
      </c>
      <c r="BD197" s="14">
        <v>0</v>
      </c>
      <c r="BE197" s="14">
        <v>0</v>
      </c>
      <c r="BF197" s="14">
        <v>0</v>
      </c>
      <c r="BG197" s="14">
        <v>0</v>
      </c>
      <c r="BH197" s="14">
        <v>0</v>
      </c>
      <c r="BI197" s="14">
        <v>0</v>
      </c>
      <c r="BJ197" s="14">
        <v>0</v>
      </c>
      <c r="BK197" s="14">
        <v>0</v>
      </c>
      <c r="BL197" s="14">
        <v>0</v>
      </c>
      <c r="BM197" s="14">
        <v>0</v>
      </c>
      <c r="BN197" s="14">
        <v>0</v>
      </c>
      <c r="BO197" s="14">
        <v>0</v>
      </c>
      <c r="BP197" s="14">
        <v>0</v>
      </c>
      <c r="BQ197" s="14">
        <v>6600</v>
      </c>
      <c r="BR197" s="14">
        <v>6600</v>
      </c>
      <c r="BS197" s="14">
        <v>6660</v>
      </c>
      <c r="BT197" s="14">
        <v>0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0</v>
      </c>
      <c r="CJ197" s="14">
        <v>0</v>
      </c>
      <c r="CK197" s="14">
        <v>0</v>
      </c>
      <c r="CL197" s="14">
        <v>0</v>
      </c>
    </row>
    <row r="198" spans="1:90" x14ac:dyDescent="0.2">
      <c r="A198" s="14" t="s">
        <v>255</v>
      </c>
      <c r="B198" s="14">
        <v>2105</v>
      </c>
      <c r="C198" s="14">
        <v>0</v>
      </c>
      <c r="D198" s="14">
        <v>0</v>
      </c>
      <c r="E198" s="14">
        <v>0</v>
      </c>
      <c r="F198" s="14">
        <v>0</v>
      </c>
      <c r="G198" s="14">
        <v>0</v>
      </c>
      <c r="H198" s="14">
        <v>0</v>
      </c>
      <c r="I198" s="14">
        <v>0</v>
      </c>
      <c r="J198" s="14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  <c r="AB198" s="14">
        <v>0</v>
      </c>
      <c r="AC198" s="14">
        <v>0</v>
      </c>
      <c r="AD198" s="14">
        <v>0</v>
      </c>
      <c r="AE198" s="14">
        <v>0</v>
      </c>
      <c r="AF198" s="14">
        <v>0</v>
      </c>
      <c r="AG198" s="14">
        <v>0</v>
      </c>
      <c r="AH198" s="14">
        <v>0</v>
      </c>
      <c r="AI198" s="14">
        <v>0</v>
      </c>
      <c r="AJ198" s="14">
        <v>0</v>
      </c>
      <c r="AK198" s="14">
        <v>0</v>
      </c>
      <c r="AL198" s="14">
        <v>0</v>
      </c>
      <c r="AM198" s="14">
        <v>0</v>
      </c>
      <c r="AN198" s="14">
        <v>0</v>
      </c>
      <c r="AO198" s="14">
        <v>0</v>
      </c>
      <c r="AP198" s="14">
        <v>0</v>
      </c>
      <c r="AQ198" s="14">
        <v>0</v>
      </c>
      <c r="AR198" s="14">
        <v>0</v>
      </c>
      <c r="AS198" s="14">
        <v>0</v>
      </c>
      <c r="AT198" s="14">
        <v>0</v>
      </c>
      <c r="AU198" s="14">
        <v>0</v>
      </c>
      <c r="AV198" s="14">
        <v>0</v>
      </c>
      <c r="AW198" s="14">
        <v>0</v>
      </c>
      <c r="AX198" s="14">
        <v>0</v>
      </c>
      <c r="AY198" s="14">
        <v>0</v>
      </c>
      <c r="AZ198" s="14">
        <v>0</v>
      </c>
      <c r="BA198" s="14">
        <v>0</v>
      </c>
      <c r="BB198" s="14">
        <v>0</v>
      </c>
      <c r="BC198" s="14">
        <v>0</v>
      </c>
      <c r="BD198" s="14">
        <v>0</v>
      </c>
      <c r="BE198" s="14">
        <v>0</v>
      </c>
      <c r="BF198" s="14">
        <v>0</v>
      </c>
      <c r="BG198" s="14">
        <v>0</v>
      </c>
      <c r="BH198" s="14">
        <v>0</v>
      </c>
      <c r="BI198" s="14">
        <v>0</v>
      </c>
      <c r="BJ198" s="14">
        <v>0</v>
      </c>
      <c r="BK198" s="14">
        <v>0</v>
      </c>
      <c r="BL198" s="14">
        <v>0</v>
      </c>
      <c r="BM198" s="14">
        <v>0</v>
      </c>
      <c r="BN198" s="14">
        <v>0</v>
      </c>
      <c r="BO198" s="14">
        <v>0</v>
      </c>
      <c r="BP198" s="14">
        <v>0</v>
      </c>
      <c r="BQ198" s="14">
        <v>0</v>
      </c>
      <c r="BR198" s="14">
        <v>0</v>
      </c>
      <c r="BS198" s="14">
        <v>0</v>
      </c>
      <c r="BT198" s="14">
        <v>0</v>
      </c>
      <c r="BU198" s="14">
        <v>0</v>
      </c>
      <c r="BV198" s="14">
        <v>0</v>
      </c>
      <c r="BW198" s="14">
        <v>0</v>
      </c>
      <c r="BX198" s="14">
        <v>0</v>
      </c>
      <c r="BY198" s="14">
        <v>0</v>
      </c>
      <c r="BZ198" s="14">
        <v>0</v>
      </c>
      <c r="CA198" s="14">
        <v>0</v>
      </c>
      <c r="CB198" s="14">
        <v>0</v>
      </c>
      <c r="CC198" s="14">
        <v>0</v>
      </c>
      <c r="CD198" s="14">
        <v>0</v>
      </c>
      <c r="CE198" s="14">
        <v>0</v>
      </c>
      <c r="CF198" s="14">
        <v>0</v>
      </c>
      <c r="CG198" s="14">
        <v>0</v>
      </c>
      <c r="CH198" s="14">
        <v>0</v>
      </c>
      <c r="CI198" s="14">
        <v>0</v>
      </c>
      <c r="CJ198" s="14">
        <v>0</v>
      </c>
      <c r="CK198" s="14">
        <v>0</v>
      </c>
      <c r="CL198" s="14">
        <v>0</v>
      </c>
    </row>
    <row r="199" spans="1:90" x14ac:dyDescent="0.2">
      <c r="A199" s="17" t="s">
        <v>256</v>
      </c>
      <c r="B199" s="14">
        <v>0</v>
      </c>
      <c r="C199" s="14">
        <v>0</v>
      </c>
      <c r="D199" s="14">
        <v>0</v>
      </c>
      <c r="E199" s="14">
        <v>0</v>
      </c>
      <c r="F199" s="14">
        <v>0</v>
      </c>
      <c r="G199" s="14">
        <v>0</v>
      </c>
      <c r="H199" s="14">
        <v>0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  <c r="AB199" s="14">
        <v>0</v>
      </c>
      <c r="AC199" s="14">
        <v>0</v>
      </c>
      <c r="AD199" s="14">
        <v>0</v>
      </c>
      <c r="AE199" s="14">
        <v>0</v>
      </c>
      <c r="AF199" s="14">
        <v>0</v>
      </c>
      <c r="AG199" s="14">
        <v>0</v>
      </c>
      <c r="AH199" s="14">
        <v>0</v>
      </c>
      <c r="AI199" s="14">
        <v>0</v>
      </c>
      <c r="AJ199" s="14">
        <v>0</v>
      </c>
      <c r="AK199" s="14">
        <v>0</v>
      </c>
      <c r="AL199" s="14">
        <v>0</v>
      </c>
      <c r="AM199" s="14">
        <v>0</v>
      </c>
      <c r="AN199" s="14">
        <v>0</v>
      </c>
      <c r="AO199" s="14">
        <v>0</v>
      </c>
      <c r="AP199" s="14">
        <v>0</v>
      </c>
      <c r="AQ199" s="14">
        <v>0</v>
      </c>
      <c r="AR199" s="14">
        <v>0</v>
      </c>
      <c r="AS199" s="14">
        <v>0</v>
      </c>
      <c r="AT199" s="14">
        <v>0</v>
      </c>
      <c r="AU199" s="14">
        <v>0</v>
      </c>
      <c r="AV199" s="14">
        <v>0</v>
      </c>
      <c r="AW199" s="14">
        <v>0</v>
      </c>
      <c r="AX199" s="14">
        <v>0</v>
      </c>
      <c r="AY199" s="14">
        <v>0</v>
      </c>
      <c r="AZ199" s="14">
        <v>0</v>
      </c>
      <c r="BA199" s="14">
        <v>0</v>
      </c>
      <c r="BB199" s="14">
        <v>0</v>
      </c>
      <c r="BC199" s="14">
        <v>0</v>
      </c>
      <c r="BD199" s="14">
        <v>0</v>
      </c>
      <c r="BE199" s="14">
        <v>0</v>
      </c>
      <c r="BF199" s="14">
        <v>0</v>
      </c>
      <c r="BG199" s="14">
        <v>0</v>
      </c>
      <c r="BH199" s="14">
        <v>0</v>
      </c>
      <c r="BI199" s="14">
        <v>0</v>
      </c>
      <c r="BJ199" s="14">
        <v>0</v>
      </c>
      <c r="BK199" s="14">
        <v>0</v>
      </c>
      <c r="BL199" s="14">
        <v>0</v>
      </c>
      <c r="BM199" s="14">
        <v>0</v>
      </c>
      <c r="BN199" s="14">
        <v>0</v>
      </c>
      <c r="BO199" s="14">
        <v>0</v>
      </c>
      <c r="BP199" s="14">
        <v>0</v>
      </c>
      <c r="BQ199" s="14">
        <v>0</v>
      </c>
      <c r="BR199" s="14">
        <v>0</v>
      </c>
      <c r="BS199" s="14">
        <v>0</v>
      </c>
      <c r="BT199" s="14">
        <v>0</v>
      </c>
      <c r="BU199" s="14">
        <v>0</v>
      </c>
      <c r="BV199" s="14">
        <v>0</v>
      </c>
      <c r="BW199" s="14">
        <v>0</v>
      </c>
      <c r="BX199" s="14">
        <v>0</v>
      </c>
      <c r="BY199" s="14">
        <v>0</v>
      </c>
      <c r="BZ199" s="14">
        <v>0</v>
      </c>
      <c r="CA199" s="14">
        <v>0</v>
      </c>
      <c r="CB199" s="14">
        <v>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0</v>
      </c>
      <c r="CJ199" s="14">
        <v>0</v>
      </c>
      <c r="CK199" s="14">
        <v>0</v>
      </c>
      <c r="CL199" s="14">
        <v>0</v>
      </c>
    </row>
    <row r="200" spans="1:90" x14ac:dyDescent="0.2">
      <c r="A200" s="17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</row>
    <row r="201" spans="1:90" x14ac:dyDescent="0.2">
      <c r="A201" s="29" t="s">
        <v>257</v>
      </c>
      <c r="B201" s="30">
        <v>44760</v>
      </c>
      <c r="C201" s="30">
        <v>8059</v>
      </c>
      <c r="D201" s="30">
        <v>40000</v>
      </c>
      <c r="E201" s="30">
        <v>14777.875</v>
      </c>
      <c r="F201" s="30">
        <v>35680</v>
      </c>
      <c r="G201" s="30">
        <v>0</v>
      </c>
      <c r="H201" s="30">
        <v>12424.7</v>
      </c>
      <c r="I201" s="30">
        <v>0</v>
      </c>
      <c r="J201" s="30">
        <v>0</v>
      </c>
      <c r="K201" s="30">
        <v>108</v>
      </c>
      <c r="L201" s="30">
        <v>89</v>
      </c>
      <c r="M201" s="30">
        <v>24</v>
      </c>
      <c r="N201" s="30">
        <v>4</v>
      </c>
      <c r="O201" s="30">
        <v>203</v>
      </c>
      <c r="P201" s="30">
        <v>0</v>
      </c>
      <c r="Q201" s="30">
        <v>0</v>
      </c>
      <c r="R201" s="30">
        <v>0</v>
      </c>
      <c r="S201" s="30">
        <v>0</v>
      </c>
      <c r="T201" s="30">
        <v>0</v>
      </c>
      <c r="U201" s="30">
        <v>0</v>
      </c>
      <c r="V201" s="30">
        <v>0</v>
      </c>
      <c r="W201" s="30">
        <v>0</v>
      </c>
      <c r="X201" s="30">
        <v>0</v>
      </c>
      <c r="Y201" s="30">
        <v>0</v>
      </c>
      <c r="Z201" s="30">
        <v>0</v>
      </c>
      <c r="AA201" s="30">
        <v>0</v>
      </c>
      <c r="AB201" s="30">
        <v>0</v>
      </c>
      <c r="AC201" s="30">
        <v>0</v>
      </c>
      <c r="AD201" s="30">
        <v>0</v>
      </c>
      <c r="AE201" s="30">
        <v>0</v>
      </c>
      <c r="AF201" s="30">
        <v>0</v>
      </c>
      <c r="AG201" s="30">
        <v>0</v>
      </c>
      <c r="AH201" s="30">
        <v>0</v>
      </c>
      <c r="AI201" s="30">
        <v>0</v>
      </c>
      <c r="AJ201" s="30">
        <v>0</v>
      </c>
      <c r="AK201" s="30">
        <v>0</v>
      </c>
      <c r="AL201" s="30">
        <v>0</v>
      </c>
      <c r="AM201" s="30">
        <v>0</v>
      </c>
      <c r="AN201" s="30">
        <v>0</v>
      </c>
      <c r="AO201" s="30">
        <v>0</v>
      </c>
      <c r="AP201" s="30">
        <v>0</v>
      </c>
      <c r="AQ201" s="30">
        <v>0</v>
      </c>
      <c r="AR201" s="30">
        <v>0</v>
      </c>
      <c r="AS201" s="30">
        <v>0</v>
      </c>
      <c r="AT201" s="30">
        <v>0</v>
      </c>
      <c r="AU201" s="30">
        <v>0</v>
      </c>
      <c r="AV201" s="30">
        <v>0</v>
      </c>
      <c r="AW201" s="30">
        <v>0</v>
      </c>
      <c r="AX201" s="30">
        <v>0</v>
      </c>
      <c r="AY201" s="30">
        <v>0</v>
      </c>
      <c r="AZ201" s="30">
        <v>0</v>
      </c>
      <c r="BA201" s="30">
        <v>0</v>
      </c>
      <c r="BB201" s="30">
        <v>0</v>
      </c>
      <c r="BC201" s="30">
        <v>0</v>
      </c>
      <c r="BD201" s="30">
        <v>0</v>
      </c>
      <c r="BE201" s="30">
        <v>0</v>
      </c>
      <c r="BF201" s="30">
        <v>0</v>
      </c>
      <c r="BG201" s="30">
        <v>0</v>
      </c>
      <c r="BH201" s="30">
        <v>0</v>
      </c>
      <c r="BI201" s="30">
        <v>0</v>
      </c>
      <c r="BJ201" s="30">
        <v>0</v>
      </c>
      <c r="BK201" s="30">
        <v>0</v>
      </c>
      <c r="BL201" s="30">
        <v>0</v>
      </c>
      <c r="BM201" s="30">
        <v>0</v>
      </c>
      <c r="BN201" s="30">
        <v>0</v>
      </c>
      <c r="BO201" s="30">
        <v>44206</v>
      </c>
      <c r="BP201" s="30">
        <v>0</v>
      </c>
      <c r="BQ201" s="30">
        <v>58064</v>
      </c>
      <c r="BR201" s="30">
        <v>0</v>
      </c>
      <c r="BS201" s="30">
        <v>62795</v>
      </c>
      <c r="BT201" s="30">
        <v>60000</v>
      </c>
      <c r="BU201" s="30">
        <v>68140</v>
      </c>
      <c r="BV201" s="30">
        <v>58462</v>
      </c>
      <c r="BW201" s="30">
        <v>74437</v>
      </c>
      <c r="BX201" s="30">
        <v>0</v>
      </c>
      <c r="BY201" s="30">
        <v>0</v>
      </c>
      <c r="BZ201" s="30">
        <v>0</v>
      </c>
      <c r="CA201" s="30">
        <v>0</v>
      </c>
      <c r="CB201" s="30">
        <v>0</v>
      </c>
      <c r="CC201" s="30">
        <v>0</v>
      </c>
      <c r="CD201" s="30">
        <v>0</v>
      </c>
      <c r="CE201" s="30">
        <v>0</v>
      </c>
      <c r="CF201" s="30">
        <v>0</v>
      </c>
      <c r="CG201" s="30">
        <v>0</v>
      </c>
      <c r="CH201" s="30">
        <v>0</v>
      </c>
      <c r="CI201" s="30">
        <v>0</v>
      </c>
      <c r="CJ201" s="30">
        <v>0</v>
      </c>
      <c r="CK201" s="30">
        <v>0</v>
      </c>
      <c r="CL201" s="30">
        <v>0</v>
      </c>
    </row>
    <row r="202" spans="1:90" x14ac:dyDescent="0.2">
      <c r="A202" s="10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</row>
    <row r="203" spans="1:90" x14ac:dyDescent="0.2">
      <c r="A203" s="10" t="s">
        <v>258</v>
      </c>
      <c r="B203" s="14">
        <v>39157</v>
      </c>
      <c r="C203" s="14">
        <v>5863</v>
      </c>
      <c r="D203" s="14">
        <v>30000</v>
      </c>
      <c r="E203" s="14">
        <v>14548</v>
      </c>
      <c r="F203" s="14">
        <v>139</v>
      </c>
      <c r="G203" s="14">
        <v>0</v>
      </c>
      <c r="H203" s="14">
        <v>0</v>
      </c>
      <c r="I203" s="14">
        <v>0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  <c r="AC203" s="14">
        <v>0</v>
      </c>
      <c r="AD203" s="14">
        <v>0</v>
      </c>
      <c r="AE203" s="14">
        <v>0</v>
      </c>
      <c r="AF203" s="14">
        <v>0</v>
      </c>
      <c r="AG203" s="14">
        <v>0</v>
      </c>
      <c r="AH203" s="14">
        <v>0</v>
      </c>
      <c r="AI203" s="14">
        <v>0</v>
      </c>
      <c r="AJ203" s="14">
        <v>0</v>
      </c>
      <c r="AK203" s="14">
        <v>0</v>
      </c>
      <c r="AL203" s="14">
        <v>0</v>
      </c>
      <c r="AM203" s="14">
        <v>0</v>
      </c>
      <c r="AN203" s="14">
        <v>0</v>
      </c>
      <c r="AO203" s="14">
        <v>0</v>
      </c>
      <c r="AP203" s="14">
        <v>0</v>
      </c>
      <c r="AQ203" s="14">
        <v>0</v>
      </c>
      <c r="AR203" s="14">
        <v>0</v>
      </c>
      <c r="AS203" s="14">
        <v>0</v>
      </c>
      <c r="AT203" s="14">
        <v>0</v>
      </c>
      <c r="AU203" s="14">
        <v>0</v>
      </c>
      <c r="AV203" s="14">
        <v>0</v>
      </c>
      <c r="AW203" s="14">
        <v>0</v>
      </c>
      <c r="AX203" s="14">
        <v>0</v>
      </c>
      <c r="AY203" s="14">
        <v>0</v>
      </c>
      <c r="AZ203" s="14">
        <v>0</v>
      </c>
      <c r="BA203" s="14">
        <v>0</v>
      </c>
      <c r="BB203" s="14">
        <v>0</v>
      </c>
      <c r="BC203" s="14">
        <v>0</v>
      </c>
      <c r="BD203" s="14">
        <v>0</v>
      </c>
      <c r="BE203" s="14">
        <v>0</v>
      </c>
      <c r="BF203" s="14">
        <v>0</v>
      </c>
      <c r="BG203" s="14">
        <v>0</v>
      </c>
      <c r="BH203" s="14">
        <v>0</v>
      </c>
      <c r="BI203" s="14">
        <v>0</v>
      </c>
      <c r="BJ203" s="14">
        <v>0</v>
      </c>
      <c r="BK203" s="14">
        <v>0</v>
      </c>
      <c r="BL203" s="14">
        <v>0</v>
      </c>
      <c r="BM203" s="14">
        <v>0</v>
      </c>
      <c r="BN203" s="14">
        <v>0</v>
      </c>
      <c r="BO203" s="14">
        <v>0</v>
      </c>
      <c r="BP203" s="14">
        <v>0</v>
      </c>
      <c r="BQ203" s="14">
        <v>0</v>
      </c>
      <c r="BR203" s="14">
        <v>0</v>
      </c>
      <c r="BS203" s="14">
        <v>0</v>
      </c>
      <c r="BT203" s="14">
        <v>0</v>
      </c>
      <c r="BU203" s="14">
        <v>0</v>
      </c>
      <c r="BV203" s="14">
        <v>0</v>
      </c>
      <c r="BW203" s="14">
        <v>0</v>
      </c>
      <c r="BX203" s="14">
        <v>0</v>
      </c>
      <c r="BY203" s="14">
        <v>0</v>
      </c>
      <c r="BZ203" s="14">
        <v>0</v>
      </c>
      <c r="CA203" s="14">
        <v>0</v>
      </c>
      <c r="CB203" s="14">
        <v>0</v>
      </c>
      <c r="CC203" s="14">
        <v>0</v>
      </c>
      <c r="CD203" s="14">
        <v>0</v>
      </c>
      <c r="CE203" s="14">
        <v>0</v>
      </c>
      <c r="CF203" s="14">
        <v>0</v>
      </c>
      <c r="CG203" s="14">
        <v>0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</row>
    <row r="204" spans="1:90" x14ac:dyDescent="0.2">
      <c r="A204" s="17" t="s">
        <v>259</v>
      </c>
      <c r="B204" s="14">
        <v>0</v>
      </c>
      <c r="C204" s="14">
        <v>0</v>
      </c>
      <c r="D204" s="14">
        <v>0</v>
      </c>
      <c r="E204" s="14">
        <v>0</v>
      </c>
      <c r="F204" s="14">
        <v>10445</v>
      </c>
      <c r="G204" s="14">
        <v>0</v>
      </c>
      <c r="H204" s="14">
        <v>2314</v>
      </c>
      <c r="I204" s="14">
        <v>0</v>
      </c>
      <c r="J204" s="14">
        <v>0</v>
      </c>
      <c r="K204" s="14">
        <v>108</v>
      </c>
      <c r="L204" s="14">
        <v>89</v>
      </c>
      <c r="M204" s="14">
        <v>24</v>
      </c>
      <c r="N204" s="14">
        <v>4</v>
      </c>
      <c r="O204" s="14">
        <v>203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  <c r="AC204" s="14">
        <v>0</v>
      </c>
      <c r="AD204" s="14">
        <v>0</v>
      </c>
      <c r="AE204" s="14">
        <v>0</v>
      </c>
      <c r="AF204" s="14">
        <v>0</v>
      </c>
      <c r="AG204" s="14">
        <v>0</v>
      </c>
      <c r="AH204" s="14">
        <v>0</v>
      </c>
      <c r="AI204" s="14">
        <v>0</v>
      </c>
      <c r="AJ204" s="14">
        <v>0</v>
      </c>
      <c r="AK204" s="14">
        <v>0</v>
      </c>
      <c r="AL204" s="14">
        <v>0</v>
      </c>
      <c r="AM204" s="14">
        <v>0</v>
      </c>
      <c r="AN204" s="14">
        <v>0</v>
      </c>
      <c r="AO204" s="14">
        <v>0</v>
      </c>
      <c r="AP204" s="14">
        <v>0</v>
      </c>
      <c r="AQ204" s="14">
        <v>0</v>
      </c>
      <c r="AR204" s="14">
        <v>0</v>
      </c>
      <c r="AS204" s="14">
        <v>0</v>
      </c>
      <c r="AT204" s="14">
        <v>0</v>
      </c>
      <c r="AU204" s="14">
        <v>0</v>
      </c>
      <c r="AV204" s="14">
        <v>0</v>
      </c>
      <c r="AW204" s="14">
        <v>0</v>
      </c>
      <c r="AX204" s="14">
        <v>0</v>
      </c>
      <c r="AY204" s="14">
        <v>0</v>
      </c>
      <c r="AZ204" s="14">
        <v>0</v>
      </c>
      <c r="BA204" s="14">
        <v>0</v>
      </c>
      <c r="BB204" s="14">
        <v>0</v>
      </c>
      <c r="BC204" s="14">
        <v>0</v>
      </c>
      <c r="BD204" s="14">
        <v>0</v>
      </c>
      <c r="BE204" s="14">
        <v>0</v>
      </c>
      <c r="BF204" s="14">
        <v>0</v>
      </c>
      <c r="BG204" s="14">
        <v>0</v>
      </c>
      <c r="BH204" s="14">
        <v>0</v>
      </c>
      <c r="BI204" s="14">
        <v>0</v>
      </c>
      <c r="BJ204" s="14">
        <v>0</v>
      </c>
      <c r="BK204" s="14">
        <v>0</v>
      </c>
      <c r="BL204" s="14">
        <v>0</v>
      </c>
      <c r="BM204" s="14">
        <v>0</v>
      </c>
      <c r="BN204" s="14">
        <v>0</v>
      </c>
      <c r="BO204" s="14">
        <v>0</v>
      </c>
      <c r="BP204" s="14">
        <v>0</v>
      </c>
      <c r="BQ204" s="14">
        <v>0</v>
      </c>
      <c r="BR204" s="14">
        <v>0</v>
      </c>
      <c r="BS204" s="14">
        <v>0</v>
      </c>
      <c r="BT204" s="14">
        <v>0</v>
      </c>
      <c r="BU204" s="14">
        <v>0</v>
      </c>
      <c r="BV204" s="14">
        <v>0</v>
      </c>
      <c r="BW204" s="14">
        <v>0</v>
      </c>
      <c r="BX204" s="14">
        <v>0</v>
      </c>
      <c r="BY204" s="14">
        <v>0</v>
      </c>
      <c r="BZ204" s="14">
        <v>0</v>
      </c>
      <c r="CA204" s="14">
        <v>0</v>
      </c>
      <c r="CB204" s="14">
        <v>0</v>
      </c>
      <c r="CC204" s="14">
        <v>0</v>
      </c>
      <c r="CD204" s="14">
        <v>0</v>
      </c>
      <c r="CE204" s="14">
        <v>0</v>
      </c>
      <c r="CF204" s="14">
        <v>0</v>
      </c>
      <c r="CG204" s="14">
        <v>0</v>
      </c>
      <c r="CH204" s="14">
        <v>0</v>
      </c>
      <c r="CI204" s="14">
        <v>0</v>
      </c>
      <c r="CJ204" s="14">
        <v>0</v>
      </c>
      <c r="CK204" s="14">
        <v>0</v>
      </c>
      <c r="CL204" s="14">
        <v>0</v>
      </c>
    </row>
    <row r="205" spans="1:90" x14ac:dyDescent="0.2">
      <c r="A205" s="17" t="s">
        <v>260</v>
      </c>
      <c r="B205" s="14">
        <v>0</v>
      </c>
      <c r="C205" s="14">
        <v>0</v>
      </c>
      <c r="D205" s="14">
        <v>0</v>
      </c>
      <c r="E205" s="14">
        <v>0</v>
      </c>
      <c r="F205" s="14">
        <v>23030</v>
      </c>
      <c r="G205" s="14">
        <v>0</v>
      </c>
      <c r="H205" s="14">
        <v>0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  <c r="AC205" s="14">
        <v>0</v>
      </c>
      <c r="AD205" s="14">
        <v>0</v>
      </c>
      <c r="AE205" s="14">
        <v>0</v>
      </c>
      <c r="AF205" s="14">
        <v>0</v>
      </c>
      <c r="AG205" s="14">
        <v>0</v>
      </c>
      <c r="AH205" s="14">
        <v>0</v>
      </c>
      <c r="AI205" s="14">
        <v>0</v>
      </c>
      <c r="AJ205" s="14">
        <v>0</v>
      </c>
      <c r="AK205" s="14">
        <v>0</v>
      </c>
      <c r="AL205" s="14">
        <v>0</v>
      </c>
      <c r="AM205" s="14">
        <v>0</v>
      </c>
      <c r="AN205" s="14">
        <v>0</v>
      </c>
      <c r="AO205" s="14">
        <v>0</v>
      </c>
      <c r="AP205" s="14">
        <v>0</v>
      </c>
      <c r="AQ205" s="14">
        <v>0</v>
      </c>
      <c r="AR205" s="14">
        <v>0</v>
      </c>
      <c r="AS205" s="14">
        <v>0</v>
      </c>
      <c r="AT205" s="14">
        <v>0</v>
      </c>
      <c r="AU205" s="14">
        <v>0</v>
      </c>
      <c r="AV205" s="14">
        <v>0</v>
      </c>
      <c r="AW205" s="14">
        <v>0</v>
      </c>
      <c r="AX205" s="14">
        <v>0</v>
      </c>
      <c r="AY205" s="14">
        <v>0</v>
      </c>
      <c r="AZ205" s="14">
        <v>0</v>
      </c>
      <c r="BA205" s="14">
        <v>0</v>
      </c>
      <c r="BB205" s="14">
        <v>0</v>
      </c>
      <c r="BC205" s="14">
        <v>0</v>
      </c>
      <c r="BD205" s="14">
        <v>0</v>
      </c>
      <c r="BE205" s="14">
        <v>0</v>
      </c>
      <c r="BF205" s="14">
        <v>0</v>
      </c>
      <c r="BG205" s="14">
        <v>0</v>
      </c>
      <c r="BH205" s="14">
        <v>0</v>
      </c>
      <c r="BI205" s="14">
        <v>0</v>
      </c>
      <c r="BJ205" s="14">
        <v>0</v>
      </c>
      <c r="BK205" s="14">
        <v>0</v>
      </c>
      <c r="BL205" s="14">
        <v>0</v>
      </c>
      <c r="BM205" s="14">
        <v>0</v>
      </c>
      <c r="BN205" s="14">
        <v>0</v>
      </c>
      <c r="BO205" s="14">
        <v>0</v>
      </c>
      <c r="BP205" s="14">
        <v>0</v>
      </c>
      <c r="BQ205" s="14">
        <v>0</v>
      </c>
      <c r="BR205" s="14">
        <v>0</v>
      </c>
      <c r="BS205" s="14">
        <v>0</v>
      </c>
      <c r="BT205" s="14">
        <v>0</v>
      </c>
      <c r="BU205" s="14">
        <v>0</v>
      </c>
      <c r="BV205" s="14">
        <v>0</v>
      </c>
      <c r="BW205" s="14">
        <v>0</v>
      </c>
      <c r="BX205" s="14">
        <v>0</v>
      </c>
      <c r="BY205" s="14">
        <v>0</v>
      </c>
      <c r="BZ205" s="14">
        <v>0</v>
      </c>
      <c r="CA205" s="14">
        <v>0</v>
      </c>
      <c r="CB205" s="14">
        <v>0</v>
      </c>
      <c r="CC205" s="14">
        <v>0</v>
      </c>
      <c r="CD205" s="14">
        <v>0</v>
      </c>
      <c r="CE205" s="14">
        <v>0</v>
      </c>
      <c r="CF205" s="14">
        <v>0</v>
      </c>
      <c r="CG205" s="14">
        <v>0</v>
      </c>
      <c r="CH205" s="14">
        <v>0</v>
      </c>
      <c r="CI205" s="14">
        <v>0</v>
      </c>
      <c r="CJ205" s="14">
        <v>0</v>
      </c>
      <c r="CK205" s="14">
        <v>0</v>
      </c>
      <c r="CL205" s="14">
        <v>0</v>
      </c>
    </row>
    <row r="206" spans="1:90" x14ac:dyDescent="0.2">
      <c r="A206" s="20" t="s">
        <v>261</v>
      </c>
      <c r="B206" s="14">
        <v>0</v>
      </c>
      <c r="C206" s="14">
        <v>0</v>
      </c>
      <c r="D206" s="14">
        <v>0</v>
      </c>
      <c r="E206" s="14">
        <v>0</v>
      </c>
      <c r="F206" s="14">
        <v>2066</v>
      </c>
      <c r="G206" s="14">
        <v>0</v>
      </c>
      <c r="H206" s="14">
        <v>10110.700000000001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  <c r="AB206" s="14">
        <v>0</v>
      </c>
      <c r="AC206" s="14">
        <v>0</v>
      </c>
      <c r="AD206" s="14">
        <v>0</v>
      </c>
      <c r="AE206" s="14">
        <v>0</v>
      </c>
      <c r="AF206" s="14">
        <v>0</v>
      </c>
      <c r="AG206" s="14">
        <v>0</v>
      </c>
      <c r="AH206" s="14">
        <v>0</v>
      </c>
      <c r="AI206" s="14">
        <v>0</v>
      </c>
      <c r="AJ206" s="14">
        <v>0</v>
      </c>
      <c r="AK206" s="14">
        <v>0</v>
      </c>
      <c r="AL206" s="14">
        <v>0</v>
      </c>
      <c r="AM206" s="14">
        <v>0</v>
      </c>
      <c r="AN206" s="14">
        <v>0</v>
      </c>
      <c r="AO206" s="14">
        <v>0</v>
      </c>
      <c r="AP206" s="14">
        <v>0</v>
      </c>
      <c r="AQ206" s="14">
        <v>0</v>
      </c>
      <c r="AR206" s="14">
        <v>0</v>
      </c>
      <c r="AS206" s="14">
        <v>0</v>
      </c>
      <c r="AT206" s="14">
        <v>0</v>
      </c>
      <c r="AU206" s="14">
        <v>0</v>
      </c>
      <c r="AV206" s="14">
        <v>0</v>
      </c>
      <c r="AW206" s="14">
        <v>0</v>
      </c>
      <c r="AX206" s="14">
        <v>0</v>
      </c>
      <c r="AY206" s="14">
        <v>0</v>
      </c>
      <c r="AZ206" s="14">
        <v>0</v>
      </c>
      <c r="BA206" s="14">
        <v>0</v>
      </c>
      <c r="BB206" s="14">
        <v>0</v>
      </c>
      <c r="BC206" s="14">
        <v>0</v>
      </c>
      <c r="BD206" s="14">
        <v>0</v>
      </c>
      <c r="BE206" s="14">
        <v>0</v>
      </c>
      <c r="BF206" s="14">
        <v>0</v>
      </c>
      <c r="BG206" s="14">
        <v>0</v>
      </c>
      <c r="BH206" s="14">
        <v>0</v>
      </c>
      <c r="BI206" s="14">
        <v>0</v>
      </c>
      <c r="BJ206" s="14">
        <v>0</v>
      </c>
      <c r="BK206" s="14">
        <v>0</v>
      </c>
      <c r="BL206" s="14">
        <v>0</v>
      </c>
      <c r="BM206" s="14">
        <v>0</v>
      </c>
      <c r="BN206" s="14">
        <v>0</v>
      </c>
      <c r="BO206" s="14">
        <v>0</v>
      </c>
      <c r="BP206" s="14">
        <v>0</v>
      </c>
      <c r="BQ206" s="14">
        <v>0</v>
      </c>
      <c r="BR206" s="14">
        <v>0</v>
      </c>
      <c r="BS206" s="14">
        <v>0</v>
      </c>
      <c r="BT206" s="14">
        <v>0</v>
      </c>
      <c r="BU206" s="14">
        <v>0</v>
      </c>
      <c r="BV206" s="14">
        <v>0</v>
      </c>
      <c r="BW206" s="14">
        <v>0</v>
      </c>
      <c r="BX206" s="14">
        <v>0</v>
      </c>
      <c r="BY206" s="14">
        <v>0</v>
      </c>
      <c r="BZ206" s="14">
        <v>0</v>
      </c>
      <c r="CA206" s="14">
        <v>0</v>
      </c>
      <c r="CB206" s="14">
        <v>0</v>
      </c>
      <c r="CC206" s="14">
        <v>0</v>
      </c>
      <c r="CD206" s="14">
        <v>0</v>
      </c>
      <c r="CE206" s="14">
        <v>0</v>
      </c>
      <c r="CF206" s="14">
        <v>0</v>
      </c>
      <c r="CG206" s="14">
        <v>0</v>
      </c>
      <c r="CH206" s="14">
        <v>0</v>
      </c>
      <c r="CI206" s="14">
        <v>0</v>
      </c>
      <c r="CJ206" s="14">
        <v>0</v>
      </c>
      <c r="CK206" s="14">
        <v>0</v>
      </c>
      <c r="CL206" s="14">
        <v>0</v>
      </c>
    </row>
    <row r="207" spans="1:90" x14ac:dyDescent="0.2">
      <c r="A207" s="26" t="s">
        <v>262</v>
      </c>
      <c r="B207" s="14">
        <v>0</v>
      </c>
      <c r="C207" s="14">
        <v>0</v>
      </c>
      <c r="D207" s="14">
        <v>0</v>
      </c>
      <c r="E207" s="14">
        <v>0</v>
      </c>
      <c r="F207" s="14">
        <v>0</v>
      </c>
      <c r="G207" s="14">
        <v>0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14">
        <v>0</v>
      </c>
      <c r="AB207" s="14">
        <v>0</v>
      </c>
      <c r="AC207" s="14">
        <v>0</v>
      </c>
      <c r="AD207" s="14">
        <v>0</v>
      </c>
      <c r="AE207" s="14">
        <v>0</v>
      </c>
      <c r="AF207" s="14">
        <v>0</v>
      </c>
      <c r="AG207" s="14">
        <v>0</v>
      </c>
      <c r="AH207" s="14">
        <v>0</v>
      </c>
      <c r="AI207" s="14">
        <v>0</v>
      </c>
      <c r="AJ207" s="14">
        <v>0</v>
      </c>
      <c r="AK207" s="14">
        <v>0</v>
      </c>
      <c r="AL207" s="14">
        <v>0</v>
      </c>
      <c r="AM207" s="14">
        <v>0</v>
      </c>
      <c r="AN207" s="14">
        <v>0</v>
      </c>
      <c r="AO207" s="14">
        <v>0</v>
      </c>
      <c r="AP207" s="14">
        <v>0</v>
      </c>
      <c r="AQ207" s="14">
        <v>0</v>
      </c>
      <c r="AR207" s="14">
        <v>0</v>
      </c>
      <c r="AS207" s="14">
        <v>0</v>
      </c>
      <c r="AT207" s="14">
        <v>0</v>
      </c>
      <c r="AU207" s="14">
        <v>0</v>
      </c>
      <c r="AV207" s="14">
        <v>0</v>
      </c>
      <c r="AW207" s="14">
        <v>0</v>
      </c>
      <c r="AX207" s="14">
        <v>0</v>
      </c>
      <c r="AY207" s="14">
        <v>0</v>
      </c>
      <c r="AZ207" s="14">
        <v>0</v>
      </c>
      <c r="BA207" s="14">
        <v>0</v>
      </c>
      <c r="BB207" s="14">
        <v>0</v>
      </c>
      <c r="BC207" s="14">
        <v>0</v>
      </c>
      <c r="BD207" s="14">
        <v>0</v>
      </c>
      <c r="BE207" s="14">
        <v>0</v>
      </c>
      <c r="BF207" s="14">
        <v>0</v>
      </c>
      <c r="BG207" s="14">
        <v>0</v>
      </c>
      <c r="BH207" s="14">
        <v>0</v>
      </c>
      <c r="BI207" s="14">
        <v>0</v>
      </c>
      <c r="BJ207" s="14">
        <v>0</v>
      </c>
      <c r="BK207" s="14">
        <v>0</v>
      </c>
      <c r="BL207" s="14">
        <v>0</v>
      </c>
      <c r="BM207" s="14">
        <v>0</v>
      </c>
      <c r="BN207" s="14">
        <v>0</v>
      </c>
      <c r="BO207" s="14">
        <v>44206</v>
      </c>
      <c r="BP207" s="14">
        <v>0</v>
      </c>
      <c r="BQ207" s="14">
        <v>58064</v>
      </c>
      <c r="BR207" s="14">
        <v>0</v>
      </c>
      <c r="BS207" s="14">
        <v>62795</v>
      </c>
      <c r="BT207" s="14">
        <v>60000</v>
      </c>
      <c r="BU207" s="14">
        <v>68140</v>
      </c>
      <c r="BV207" s="14">
        <v>58462</v>
      </c>
      <c r="BW207" s="14">
        <v>74437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0</v>
      </c>
      <c r="CD207" s="14">
        <v>0</v>
      </c>
      <c r="CE207" s="14">
        <v>0</v>
      </c>
      <c r="CF207" s="14">
        <v>0</v>
      </c>
      <c r="CG207" s="14">
        <v>0</v>
      </c>
      <c r="CH207" s="14">
        <v>0</v>
      </c>
      <c r="CI207" s="14">
        <v>0</v>
      </c>
      <c r="CJ207" s="14">
        <v>0</v>
      </c>
      <c r="CK207" s="14">
        <v>0</v>
      </c>
      <c r="CL207" s="14">
        <v>0</v>
      </c>
    </row>
    <row r="208" spans="1:90" x14ac:dyDescent="0.2">
      <c r="A208" s="18" t="s">
        <v>263</v>
      </c>
      <c r="B208" s="14">
        <v>5603</v>
      </c>
      <c r="C208" s="14">
        <v>2196</v>
      </c>
      <c r="D208" s="14">
        <v>10000</v>
      </c>
      <c r="E208" s="14">
        <v>229.875</v>
      </c>
      <c r="F208" s="14">
        <v>0</v>
      </c>
      <c r="G208" s="14">
        <v>0</v>
      </c>
      <c r="H208" s="14">
        <v>0</v>
      </c>
      <c r="I208" s="14">
        <v>0</v>
      </c>
      <c r="J208" s="14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14">
        <v>0</v>
      </c>
      <c r="X208" s="14">
        <v>0</v>
      </c>
      <c r="Y208" s="14">
        <v>0</v>
      </c>
      <c r="Z208" s="14">
        <v>0</v>
      </c>
      <c r="AA208" s="14">
        <v>0</v>
      </c>
      <c r="AB208" s="14">
        <v>0</v>
      </c>
      <c r="AC208" s="14">
        <v>0</v>
      </c>
      <c r="AD208" s="14">
        <v>0</v>
      </c>
      <c r="AE208" s="14">
        <v>0</v>
      </c>
      <c r="AF208" s="14">
        <v>0</v>
      </c>
      <c r="AG208" s="14">
        <v>0</v>
      </c>
      <c r="AH208" s="14">
        <v>0</v>
      </c>
      <c r="AI208" s="14">
        <v>0</v>
      </c>
      <c r="AJ208" s="14">
        <v>0</v>
      </c>
      <c r="AK208" s="14">
        <v>0</v>
      </c>
      <c r="AL208" s="14">
        <v>0</v>
      </c>
      <c r="AM208" s="14">
        <v>0</v>
      </c>
      <c r="AN208" s="14">
        <v>0</v>
      </c>
      <c r="AO208" s="14">
        <v>0</v>
      </c>
      <c r="AP208" s="14">
        <v>0</v>
      </c>
      <c r="AQ208" s="14">
        <v>0</v>
      </c>
      <c r="AR208" s="14">
        <v>0</v>
      </c>
      <c r="AS208" s="14">
        <v>0</v>
      </c>
      <c r="AT208" s="14">
        <v>0</v>
      </c>
      <c r="AU208" s="14">
        <v>0</v>
      </c>
      <c r="AV208" s="14">
        <v>0</v>
      </c>
      <c r="AW208" s="14">
        <v>0</v>
      </c>
      <c r="AX208" s="14">
        <v>0</v>
      </c>
      <c r="AY208" s="14">
        <v>0</v>
      </c>
      <c r="AZ208" s="14">
        <v>0</v>
      </c>
      <c r="BA208" s="14">
        <v>0</v>
      </c>
      <c r="BB208" s="14">
        <v>0</v>
      </c>
      <c r="BC208" s="14">
        <v>0</v>
      </c>
      <c r="BD208" s="14">
        <v>0</v>
      </c>
      <c r="BE208" s="14">
        <v>0</v>
      </c>
      <c r="BF208" s="14">
        <v>0</v>
      </c>
      <c r="BG208" s="14">
        <v>0</v>
      </c>
      <c r="BH208" s="14">
        <v>0</v>
      </c>
      <c r="BI208" s="14">
        <v>0</v>
      </c>
      <c r="BJ208" s="14">
        <v>0</v>
      </c>
      <c r="BK208" s="14">
        <v>0</v>
      </c>
      <c r="BL208" s="14">
        <v>0</v>
      </c>
      <c r="BM208" s="14">
        <v>0</v>
      </c>
      <c r="BN208" s="14">
        <v>0</v>
      </c>
      <c r="BO208" s="14">
        <v>0</v>
      </c>
      <c r="BP208" s="14">
        <v>0</v>
      </c>
      <c r="BQ208" s="14">
        <v>0</v>
      </c>
      <c r="BR208" s="14">
        <v>0</v>
      </c>
      <c r="BS208" s="14">
        <v>0</v>
      </c>
      <c r="BT208" s="14">
        <v>0</v>
      </c>
      <c r="BU208" s="14">
        <v>0</v>
      </c>
      <c r="BV208" s="14">
        <v>0</v>
      </c>
      <c r="BW208" s="14">
        <v>0</v>
      </c>
      <c r="BX208" s="14">
        <v>0</v>
      </c>
      <c r="BY208" s="14">
        <v>0</v>
      </c>
      <c r="BZ208" s="14">
        <v>0</v>
      </c>
      <c r="CA208" s="14">
        <v>0</v>
      </c>
      <c r="CB208" s="14">
        <v>0</v>
      </c>
      <c r="CC208" s="14">
        <v>0</v>
      </c>
      <c r="CD208" s="14">
        <v>0</v>
      </c>
      <c r="CE208" s="14">
        <v>0</v>
      </c>
      <c r="CF208" s="14">
        <v>0</v>
      </c>
      <c r="CG208" s="14">
        <v>0</v>
      </c>
      <c r="CH208" s="14">
        <v>0</v>
      </c>
      <c r="CI208" s="14">
        <v>0</v>
      </c>
      <c r="CJ208" s="14">
        <v>0</v>
      </c>
      <c r="CK208" s="14">
        <v>0</v>
      </c>
      <c r="CL208" s="14">
        <v>0</v>
      </c>
    </row>
    <row r="209" spans="1:90" x14ac:dyDescent="0.2">
      <c r="A209" s="17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</row>
    <row r="210" spans="1:90" x14ac:dyDescent="0.2">
      <c r="A210" s="29" t="s">
        <v>264</v>
      </c>
      <c r="B210" s="30">
        <v>1604</v>
      </c>
      <c r="C210" s="30">
        <v>0</v>
      </c>
      <c r="D210" s="30">
        <v>0</v>
      </c>
      <c r="E210" s="30">
        <v>18251.75</v>
      </c>
      <c r="F210" s="30">
        <v>105348</v>
      </c>
      <c r="G210" s="30">
        <v>142152</v>
      </c>
      <c r="H210" s="30">
        <v>9992</v>
      </c>
      <c r="I210" s="30">
        <v>0</v>
      </c>
      <c r="J210" s="30">
        <v>2790</v>
      </c>
      <c r="K210" s="30">
        <v>2837</v>
      </c>
      <c r="L210" s="30">
        <v>6697</v>
      </c>
      <c r="M210" s="30">
        <v>24787</v>
      </c>
      <c r="N210" s="30">
        <v>12319</v>
      </c>
      <c r="O210" s="30">
        <v>5853</v>
      </c>
      <c r="P210" s="30">
        <v>0</v>
      </c>
      <c r="Q210" s="30">
        <v>0</v>
      </c>
      <c r="R210" s="30">
        <v>0</v>
      </c>
      <c r="S210" s="30">
        <v>0</v>
      </c>
      <c r="T210" s="30">
        <v>0</v>
      </c>
      <c r="U210" s="30">
        <v>924.375</v>
      </c>
      <c r="V210" s="30">
        <v>0</v>
      </c>
      <c r="W210" s="30">
        <v>6176</v>
      </c>
      <c r="X210" s="30">
        <v>0</v>
      </c>
      <c r="Y210" s="30">
        <v>0</v>
      </c>
      <c r="Z210" s="30">
        <v>10646</v>
      </c>
      <c r="AA210" s="30">
        <v>6702</v>
      </c>
      <c r="AB210" s="30">
        <v>70681.25</v>
      </c>
      <c r="AC210" s="30">
        <v>31985.75</v>
      </c>
      <c r="AD210" s="30">
        <v>28400</v>
      </c>
      <c r="AE210" s="30">
        <v>28743.375</v>
      </c>
      <c r="AF210" s="30">
        <v>24843.375</v>
      </c>
      <c r="AG210" s="30">
        <v>24708.875</v>
      </c>
      <c r="AH210" s="30">
        <v>24254.25</v>
      </c>
      <c r="AI210" s="30">
        <v>0</v>
      </c>
      <c r="AJ210" s="30">
        <v>0</v>
      </c>
      <c r="AK210" s="30">
        <v>0</v>
      </c>
      <c r="AL210" s="30">
        <v>0</v>
      </c>
      <c r="AM210" s="30">
        <v>0</v>
      </c>
      <c r="AN210" s="30">
        <v>0</v>
      </c>
      <c r="AO210" s="30">
        <v>0</v>
      </c>
      <c r="AP210" s="30">
        <v>0</v>
      </c>
      <c r="AQ210" s="30">
        <v>0</v>
      </c>
      <c r="AR210" s="30">
        <v>0</v>
      </c>
      <c r="AS210" s="30">
        <v>0</v>
      </c>
      <c r="AT210" s="30">
        <v>0</v>
      </c>
      <c r="AU210" s="30">
        <v>0</v>
      </c>
      <c r="AV210" s="30">
        <v>0</v>
      </c>
      <c r="AW210" s="30">
        <v>1223</v>
      </c>
      <c r="AX210" s="30">
        <v>0</v>
      </c>
      <c r="AY210" s="30">
        <v>0</v>
      </c>
      <c r="AZ210" s="30">
        <v>0</v>
      </c>
      <c r="BA210" s="30">
        <v>0</v>
      </c>
      <c r="BB210" s="30">
        <v>0</v>
      </c>
      <c r="BC210" s="30">
        <v>0</v>
      </c>
      <c r="BD210" s="30">
        <v>0</v>
      </c>
      <c r="BE210" s="30">
        <v>0</v>
      </c>
      <c r="BF210" s="30">
        <v>0</v>
      </c>
      <c r="BG210" s="30">
        <v>0</v>
      </c>
      <c r="BH210" s="30">
        <v>0</v>
      </c>
      <c r="BI210" s="30">
        <v>0</v>
      </c>
      <c r="BJ210" s="30">
        <v>0</v>
      </c>
      <c r="BK210" s="30">
        <v>0</v>
      </c>
      <c r="BL210" s="30">
        <v>0</v>
      </c>
      <c r="BM210" s="30">
        <v>0</v>
      </c>
      <c r="BN210" s="30">
        <v>0</v>
      </c>
      <c r="BO210" s="30">
        <v>48999</v>
      </c>
      <c r="BP210" s="30">
        <v>0</v>
      </c>
      <c r="BQ210" s="30">
        <v>76596</v>
      </c>
      <c r="BR210" s="30">
        <v>76491</v>
      </c>
      <c r="BS210" s="30">
        <v>68269</v>
      </c>
      <c r="BT210" s="30">
        <v>80653</v>
      </c>
      <c r="BU210" s="30">
        <v>76167</v>
      </c>
      <c r="BV210" s="30">
        <v>77260</v>
      </c>
      <c r="BW210" s="30">
        <v>77916</v>
      </c>
      <c r="BX210" s="30">
        <v>0</v>
      </c>
      <c r="BY210" s="30">
        <v>0</v>
      </c>
      <c r="BZ210" s="30">
        <v>0</v>
      </c>
      <c r="CA210" s="30">
        <v>0</v>
      </c>
      <c r="CB210" s="30">
        <v>0</v>
      </c>
      <c r="CC210" s="30">
        <v>0</v>
      </c>
      <c r="CD210" s="30">
        <v>0</v>
      </c>
      <c r="CE210" s="30">
        <v>170409</v>
      </c>
      <c r="CF210" s="30">
        <v>573890</v>
      </c>
      <c r="CG210" s="30">
        <v>338121</v>
      </c>
      <c r="CH210" s="30">
        <v>62454</v>
      </c>
      <c r="CI210" s="30">
        <v>61022</v>
      </c>
      <c r="CJ210" s="30">
        <v>50800</v>
      </c>
      <c r="CK210" s="30">
        <v>0</v>
      </c>
      <c r="CL210" s="30">
        <v>41162</v>
      </c>
    </row>
    <row r="211" spans="1:90" x14ac:dyDescent="0.2">
      <c r="A211" s="10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</row>
    <row r="212" spans="1:90" x14ac:dyDescent="0.2">
      <c r="A212" s="18" t="s">
        <v>265</v>
      </c>
      <c r="B212" s="14">
        <v>0</v>
      </c>
      <c r="C212" s="14">
        <v>0</v>
      </c>
      <c r="D212" s="14">
        <v>0</v>
      </c>
      <c r="E212" s="14">
        <v>0</v>
      </c>
      <c r="F212" s="14">
        <v>73</v>
      </c>
      <c r="G212" s="14">
        <v>0</v>
      </c>
      <c r="H212" s="14">
        <v>83</v>
      </c>
      <c r="I212" s="14">
        <v>0</v>
      </c>
      <c r="J212" s="14">
        <v>16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776.125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14">
        <v>0</v>
      </c>
      <c r="AB212" s="14">
        <v>0</v>
      </c>
      <c r="AC212" s="14">
        <v>0</v>
      </c>
      <c r="AD212" s="14">
        <v>0</v>
      </c>
      <c r="AE212" s="14">
        <v>0</v>
      </c>
      <c r="AF212" s="14">
        <v>0</v>
      </c>
      <c r="AG212" s="14">
        <v>0</v>
      </c>
      <c r="AH212" s="14">
        <v>0</v>
      </c>
      <c r="AI212" s="14">
        <v>0</v>
      </c>
      <c r="AJ212" s="14">
        <v>0</v>
      </c>
      <c r="AK212" s="14">
        <v>0</v>
      </c>
      <c r="AL212" s="14">
        <v>0</v>
      </c>
      <c r="AM212" s="14">
        <v>0</v>
      </c>
      <c r="AN212" s="14">
        <v>0</v>
      </c>
      <c r="AO212" s="14">
        <v>0</v>
      </c>
      <c r="AP212" s="14">
        <v>0</v>
      </c>
      <c r="AQ212" s="14">
        <v>0</v>
      </c>
      <c r="AR212" s="14">
        <v>0</v>
      </c>
      <c r="AS212" s="14">
        <v>0</v>
      </c>
      <c r="AT212" s="14">
        <v>0</v>
      </c>
      <c r="AU212" s="14">
        <v>0</v>
      </c>
      <c r="AV212" s="14">
        <v>0</v>
      </c>
      <c r="AW212" s="14">
        <v>0</v>
      </c>
      <c r="AX212" s="14">
        <v>0</v>
      </c>
      <c r="AY212" s="14">
        <v>0</v>
      </c>
      <c r="AZ212" s="14">
        <v>0</v>
      </c>
      <c r="BA212" s="14">
        <v>0</v>
      </c>
      <c r="BB212" s="14">
        <v>0</v>
      </c>
      <c r="BC212" s="14">
        <v>0</v>
      </c>
      <c r="BD212" s="14">
        <v>0</v>
      </c>
      <c r="BE212" s="14">
        <v>0</v>
      </c>
      <c r="BF212" s="14">
        <v>0</v>
      </c>
      <c r="BG212" s="14">
        <v>0</v>
      </c>
      <c r="BH212" s="14">
        <v>0</v>
      </c>
      <c r="BI212" s="14">
        <v>0</v>
      </c>
      <c r="BJ212" s="14">
        <v>0</v>
      </c>
      <c r="BK212" s="14">
        <v>0</v>
      </c>
      <c r="BL212" s="14">
        <v>0</v>
      </c>
      <c r="BM212" s="14">
        <v>0</v>
      </c>
      <c r="BN212" s="14">
        <v>0</v>
      </c>
      <c r="BO212" s="14">
        <v>0</v>
      </c>
      <c r="BP212" s="14">
        <v>0</v>
      </c>
      <c r="BQ212" s="14">
        <v>0</v>
      </c>
      <c r="BR212" s="14">
        <v>0</v>
      </c>
      <c r="BS212" s="14">
        <v>0</v>
      </c>
      <c r="BT212" s="14">
        <v>0</v>
      </c>
      <c r="BU212" s="14">
        <v>0</v>
      </c>
      <c r="BV212" s="14">
        <v>0</v>
      </c>
      <c r="BW212" s="14">
        <v>0</v>
      </c>
      <c r="BX212" s="14">
        <v>0</v>
      </c>
      <c r="BY212" s="14">
        <v>0</v>
      </c>
      <c r="BZ212" s="14">
        <v>0</v>
      </c>
      <c r="CA212" s="14">
        <v>0</v>
      </c>
      <c r="CB212" s="14">
        <v>0</v>
      </c>
      <c r="CC212" s="14">
        <v>0</v>
      </c>
      <c r="CD212" s="14">
        <v>0</v>
      </c>
      <c r="CE212" s="14">
        <v>0</v>
      </c>
      <c r="CF212" s="14">
        <v>0</v>
      </c>
      <c r="CG212" s="14">
        <v>0</v>
      </c>
      <c r="CH212" s="14">
        <v>563</v>
      </c>
      <c r="CI212" s="14">
        <v>0</v>
      </c>
      <c r="CJ212" s="14">
        <v>0</v>
      </c>
      <c r="CK212" s="14">
        <v>0</v>
      </c>
      <c r="CL212" s="14">
        <v>0</v>
      </c>
    </row>
    <row r="213" spans="1:90" x14ac:dyDescent="0.2">
      <c r="A213" s="14" t="s">
        <v>266</v>
      </c>
      <c r="B213" s="14">
        <v>0</v>
      </c>
      <c r="C213" s="14">
        <v>0</v>
      </c>
      <c r="D213" s="14">
        <v>0</v>
      </c>
      <c r="E213" s="14">
        <v>665.875</v>
      </c>
      <c r="F213" s="14">
        <v>3282</v>
      </c>
      <c r="G213" s="14">
        <v>0</v>
      </c>
      <c r="H213" s="14">
        <v>2094.5</v>
      </c>
      <c r="I213" s="14">
        <v>0</v>
      </c>
      <c r="J213" s="14">
        <v>103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14">
        <v>6176</v>
      </c>
      <c r="X213" s="14">
        <v>0</v>
      </c>
      <c r="Y213" s="14">
        <v>0</v>
      </c>
      <c r="Z213" s="14">
        <v>0</v>
      </c>
      <c r="AA213" s="14">
        <v>0</v>
      </c>
      <c r="AB213" s="14">
        <v>0</v>
      </c>
      <c r="AC213" s="14">
        <v>0</v>
      </c>
      <c r="AD213" s="14">
        <v>0</v>
      </c>
      <c r="AE213" s="14">
        <v>0</v>
      </c>
      <c r="AF213" s="14">
        <v>0</v>
      </c>
      <c r="AG213" s="14">
        <v>0</v>
      </c>
      <c r="AH213" s="14">
        <v>0</v>
      </c>
      <c r="AI213" s="14">
        <v>0</v>
      </c>
      <c r="AJ213" s="14">
        <v>0</v>
      </c>
      <c r="AK213" s="14">
        <v>0</v>
      </c>
      <c r="AL213" s="14">
        <v>0</v>
      </c>
      <c r="AM213" s="14">
        <v>0</v>
      </c>
      <c r="AN213" s="14">
        <v>0</v>
      </c>
      <c r="AO213" s="14">
        <v>0</v>
      </c>
      <c r="AP213" s="14">
        <v>0</v>
      </c>
      <c r="AQ213" s="14">
        <v>0</v>
      </c>
      <c r="AR213" s="14">
        <v>0</v>
      </c>
      <c r="AS213" s="14">
        <v>0</v>
      </c>
      <c r="AT213" s="14">
        <v>0</v>
      </c>
      <c r="AU213" s="14">
        <v>0</v>
      </c>
      <c r="AV213" s="14">
        <v>0</v>
      </c>
      <c r="AW213" s="14">
        <v>1223</v>
      </c>
      <c r="AX213" s="14">
        <v>0</v>
      </c>
      <c r="AY213" s="14">
        <v>0</v>
      </c>
      <c r="AZ213" s="14">
        <v>0</v>
      </c>
      <c r="BA213" s="14">
        <v>0</v>
      </c>
      <c r="BB213" s="14">
        <v>0</v>
      </c>
      <c r="BC213" s="14">
        <v>0</v>
      </c>
      <c r="BD213" s="14">
        <v>0</v>
      </c>
      <c r="BE213" s="14">
        <v>0</v>
      </c>
      <c r="BF213" s="14">
        <v>0</v>
      </c>
      <c r="BG213" s="14">
        <v>0</v>
      </c>
      <c r="BH213" s="14">
        <v>0</v>
      </c>
      <c r="BI213" s="14">
        <v>0</v>
      </c>
      <c r="BJ213" s="14">
        <v>0</v>
      </c>
      <c r="BK213" s="14">
        <v>0</v>
      </c>
      <c r="BL213" s="14">
        <v>0</v>
      </c>
      <c r="BM213" s="14">
        <v>0</v>
      </c>
      <c r="BN213" s="14">
        <v>0</v>
      </c>
      <c r="BO213" s="14">
        <v>0</v>
      </c>
      <c r="BP213" s="14">
        <v>0</v>
      </c>
      <c r="BQ213" s="14">
        <v>0</v>
      </c>
      <c r="BR213" s="14">
        <v>0</v>
      </c>
      <c r="BS213" s="14">
        <v>0</v>
      </c>
      <c r="BT213" s="14">
        <v>0</v>
      </c>
      <c r="BU213" s="14">
        <v>0</v>
      </c>
      <c r="BV213" s="14">
        <v>0</v>
      </c>
      <c r="BW213" s="14">
        <v>0</v>
      </c>
      <c r="BX213" s="14">
        <v>0</v>
      </c>
      <c r="BY213" s="14">
        <v>0</v>
      </c>
      <c r="BZ213" s="14">
        <v>0</v>
      </c>
      <c r="CA213" s="14">
        <v>0</v>
      </c>
      <c r="CB213" s="14">
        <v>0</v>
      </c>
      <c r="CC213" s="14">
        <v>0</v>
      </c>
      <c r="CD213" s="14">
        <v>0</v>
      </c>
      <c r="CE213" s="14">
        <v>0</v>
      </c>
      <c r="CF213" s="14">
        <v>0</v>
      </c>
      <c r="CG213" s="14">
        <v>0</v>
      </c>
      <c r="CH213" s="14">
        <v>0</v>
      </c>
      <c r="CI213" s="14">
        <v>0</v>
      </c>
      <c r="CJ213" s="14">
        <v>0</v>
      </c>
      <c r="CK213" s="14">
        <v>0</v>
      </c>
      <c r="CL213" s="14">
        <v>0</v>
      </c>
    </row>
    <row r="214" spans="1:90" x14ac:dyDescent="0.2">
      <c r="A214" s="17" t="s">
        <v>267</v>
      </c>
      <c r="B214" s="14">
        <v>0</v>
      </c>
      <c r="C214" s="14">
        <v>0</v>
      </c>
      <c r="D214" s="14">
        <v>0</v>
      </c>
      <c r="E214" s="14">
        <v>0</v>
      </c>
      <c r="F214" s="14">
        <v>0</v>
      </c>
      <c r="G214" s="14">
        <v>0</v>
      </c>
      <c r="H214" s="14">
        <v>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11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  <c r="AC214" s="14">
        <v>0</v>
      </c>
      <c r="AD214" s="14">
        <v>0</v>
      </c>
      <c r="AE214" s="14">
        <v>0</v>
      </c>
      <c r="AF214" s="14">
        <v>0</v>
      </c>
      <c r="AG214" s="14">
        <v>0</v>
      </c>
      <c r="AH214" s="14">
        <v>0</v>
      </c>
      <c r="AI214" s="14">
        <v>0</v>
      </c>
      <c r="AJ214" s="14">
        <v>0</v>
      </c>
      <c r="AK214" s="14">
        <v>0</v>
      </c>
      <c r="AL214" s="14">
        <v>0</v>
      </c>
      <c r="AM214" s="14">
        <v>0</v>
      </c>
      <c r="AN214" s="14">
        <v>0</v>
      </c>
      <c r="AO214" s="14">
        <v>0</v>
      </c>
      <c r="AP214" s="14">
        <v>0</v>
      </c>
      <c r="AQ214" s="14">
        <v>0</v>
      </c>
      <c r="AR214" s="14">
        <v>0</v>
      </c>
      <c r="AS214" s="14">
        <v>0</v>
      </c>
      <c r="AT214" s="14">
        <v>0</v>
      </c>
      <c r="AU214" s="14">
        <v>0</v>
      </c>
      <c r="AV214" s="14">
        <v>0</v>
      </c>
      <c r="AW214" s="14">
        <v>0</v>
      </c>
      <c r="AX214" s="14">
        <v>0</v>
      </c>
      <c r="AY214" s="14">
        <v>0</v>
      </c>
      <c r="AZ214" s="14">
        <v>0</v>
      </c>
      <c r="BA214" s="14">
        <v>0</v>
      </c>
      <c r="BB214" s="14">
        <v>0</v>
      </c>
      <c r="BC214" s="14">
        <v>0</v>
      </c>
      <c r="BD214" s="14">
        <v>0</v>
      </c>
      <c r="BE214" s="14">
        <v>0</v>
      </c>
      <c r="BF214" s="14">
        <v>0</v>
      </c>
      <c r="BG214" s="14">
        <v>0</v>
      </c>
      <c r="BH214" s="14">
        <v>0</v>
      </c>
      <c r="BI214" s="14">
        <v>0</v>
      </c>
      <c r="BJ214" s="14">
        <v>0</v>
      </c>
      <c r="BK214" s="14">
        <v>0</v>
      </c>
      <c r="BL214" s="14">
        <v>0</v>
      </c>
      <c r="BM214" s="14">
        <v>0</v>
      </c>
      <c r="BN214" s="14">
        <v>0</v>
      </c>
      <c r="BO214" s="14">
        <v>0</v>
      </c>
      <c r="BP214" s="14">
        <v>0</v>
      </c>
      <c r="BQ214" s="14">
        <v>0</v>
      </c>
      <c r="BR214" s="14">
        <v>0</v>
      </c>
      <c r="BS214" s="14">
        <v>0</v>
      </c>
      <c r="BT214" s="14">
        <v>0</v>
      </c>
      <c r="BU214" s="14">
        <v>0</v>
      </c>
      <c r="BV214" s="14">
        <v>0</v>
      </c>
      <c r="BW214" s="14">
        <v>0</v>
      </c>
      <c r="BX214" s="14">
        <v>0</v>
      </c>
      <c r="BY214" s="14">
        <v>0</v>
      </c>
      <c r="BZ214" s="14">
        <v>0</v>
      </c>
      <c r="CA214" s="14">
        <v>0</v>
      </c>
      <c r="CB214" s="14">
        <v>0</v>
      </c>
      <c r="CC214" s="14">
        <v>0</v>
      </c>
      <c r="CD214" s="14">
        <v>0</v>
      </c>
      <c r="CE214" s="14">
        <v>0</v>
      </c>
      <c r="CF214" s="14">
        <v>0</v>
      </c>
      <c r="CG214" s="14">
        <v>0</v>
      </c>
      <c r="CH214" s="14">
        <v>0</v>
      </c>
      <c r="CI214" s="14">
        <v>0</v>
      </c>
      <c r="CJ214" s="14">
        <v>0</v>
      </c>
      <c r="CK214" s="14">
        <v>0</v>
      </c>
      <c r="CL214" s="14">
        <v>0</v>
      </c>
    </row>
    <row r="215" spans="1:90" x14ac:dyDescent="0.2">
      <c r="A215" s="17" t="s">
        <v>268</v>
      </c>
      <c r="B215" s="14">
        <v>1604</v>
      </c>
      <c r="C215" s="14">
        <v>0</v>
      </c>
      <c r="D215" s="14">
        <v>0</v>
      </c>
      <c r="E215" s="14">
        <v>17585.875</v>
      </c>
      <c r="F215" s="14">
        <v>101993</v>
      </c>
      <c r="G215" s="14">
        <v>142152</v>
      </c>
      <c r="H215" s="14">
        <v>0</v>
      </c>
      <c r="I215" s="14">
        <v>0</v>
      </c>
      <c r="J215" s="14">
        <v>0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  <c r="X215" s="14">
        <v>0</v>
      </c>
      <c r="Y215" s="14">
        <v>0</v>
      </c>
      <c r="Z215" s="14">
        <v>10646</v>
      </c>
      <c r="AA215" s="14">
        <v>6702</v>
      </c>
      <c r="AB215" s="14">
        <v>70681.25</v>
      </c>
      <c r="AC215" s="14">
        <v>31985.75</v>
      </c>
      <c r="AD215" s="14">
        <v>28400</v>
      </c>
      <c r="AE215" s="14">
        <v>28743.375</v>
      </c>
      <c r="AF215" s="14">
        <v>24843.375</v>
      </c>
      <c r="AG215" s="14">
        <v>24708.875</v>
      </c>
      <c r="AH215" s="14">
        <v>24254.25</v>
      </c>
      <c r="AI215" s="14">
        <v>0</v>
      </c>
      <c r="AJ215" s="14">
        <v>0</v>
      </c>
      <c r="AK215" s="14">
        <v>0</v>
      </c>
      <c r="AL215" s="14">
        <v>0</v>
      </c>
      <c r="AM215" s="14">
        <v>0</v>
      </c>
      <c r="AN215" s="14">
        <v>0</v>
      </c>
      <c r="AO215" s="14">
        <v>0</v>
      </c>
      <c r="AP215" s="14">
        <v>0</v>
      </c>
      <c r="AQ215" s="14">
        <v>0</v>
      </c>
      <c r="AR215" s="14">
        <v>0</v>
      </c>
      <c r="AS215" s="14">
        <v>0</v>
      </c>
      <c r="AT215" s="14">
        <v>0</v>
      </c>
      <c r="AU215" s="14">
        <v>0</v>
      </c>
      <c r="AV215" s="14">
        <v>0</v>
      </c>
      <c r="AW215" s="14">
        <v>0</v>
      </c>
      <c r="AX215" s="14">
        <v>0</v>
      </c>
      <c r="AY215" s="14">
        <v>0</v>
      </c>
      <c r="AZ215" s="14">
        <v>0</v>
      </c>
      <c r="BA215" s="14">
        <v>0</v>
      </c>
      <c r="BB215" s="14">
        <v>0</v>
      </c>
      <c r="BC215" s="14">
        <v>0</v>
      </c>
      <c r="BD215" s="14">
        <v>0</v>
      </c>
      <c r="BE215" s="14">
        <v>0</v>
      </c>
      <c r="BF215" s="14">
        <v>0</v>
      </c>
      <c r="BG215" s="14">
        <v>0</v>
      </c>
      <c r="BH215" s="14">
        <v>0</v>
      </c>
      <c r="BI215" s="14">
        <v>0</v>
      </c>
      <c r="BJ215" s="14">
        <v>0</v>
      </c>
      <c r="BK215" s="14">
        <v>0</v>
      </c>
      <c r="BL215" s="14">
        <v>0</v>
      </c>
      <c r="BM215" s="14">
        <v>0</v>
      </c>
      <c r="BN215" s="14">
        <v>0</v>
      </c>
      <c r="BO215" s="14">
        <v>48999</v>
      </c>
      <c r="BP215" s="14">
        <v>0</v>
      </c>
      <c r="BQ215" s="14">
        <v>76596</v>
      </c>
      <c r="BR215" s="14">
        <v>76491</v>
      </c>
      <c r="BS215" s="14">
        <v>68269</v>
      </c>
      <c r="BT215" s="14">
        <v>80653</v>
      </c>
      <c r="BU215" s="14">
        <v>76167</v>
      </c>
      <c r="BV215" s="14">
        <v>77260</v>
      </c>
      <c r="BW215" s="14">
        <v>77916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0</v>
      </c>
      <c r="CE215" s="14">
        <v>170409</v>
      </c>
      <c r="CF215" s="14">
        <v>573890</v>
      </c>
      <c r="CG215" s="14">
        <v>338121</v>
      </c>
      <c r="CH215" s="14">
        <v>61891</v>
      </c>
      <c r="CI215" s="14">
        <v>61022</v>
      </c>
      <c r="CJ215" s="14">
        <v>50800</v>
      </c>
      <c r="CK215" s="14">
        <v>0</v>
      </c>
      <c r="CL215" s="14">
        <v>41162</v>
      </c>
    </row>
    <row r="216" spans="1:90" x14ac:dyDescent="0.2">
      <c r="A216" s="17" t="s">
        <v>269</v>
      </c>
      <c r="B216" s="14">
        <v>0</v>
      </c>
      <c r="C216" s="14">
        <v>0</v>
      </c>
      <c r="D216" s="14">
        <v>0</v>
      </c>
      <c r="E216" s="14">
        <v>17585.875</v>
      </c>
      <c r="F216" s="14">
        <v>0</v>
      </c>
      <c r="G216" s="14">
        <v>0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5348</v>
      </c>
      <c r="AA216" s="14">
        <v>3351</v>
      </c>
      <c r="AB216" s="14">
        <v>35346.25</v>
      </c>
      <c r="AC216" s="14">
        <v>16030.25</v>
      </c>
      <c r="AD216" s="14">
        <v>14200</v>
      </c>
      <c r="AE216" s="14">
        <v>14419.125</v>
      </c>
      <c r="AF216" s="14">
        <v>12469.125</v>
      </c>
      <c r="AG216" s="14">
        <v>12384.625</v>
      </c>
      <c r="AH216" s="14">
        <v>0</v>
      </c>
      <c r="AI216" s="14">
        <v>0</v>
      </c>
      <c r="AJ216" s="14">
        <v>0</v>
      </c>
      <c r="AK216" s="14">
        <v>0</v>
      </c>
      <c r="AL216" s="14">
        <v>0</v>
      </c>
      <c r="AM216" s="14">
        <v>0</v>
      </c>
      <c r="AN216" s="14">
        <v>0</v>
      </c>
      <c r="AO216" s="14">
        <v>0</v>
      </c>
      <c r="AP216" s="14">
        <v>0</v>
      </c>
      <c r="AQ216" s="14">
        <v>0</v>
      </c>
      <c r="AR216" s="14">
        <v>0</v>
      </c>
      <c r="AS216" s="14">
        <v>0</v>
      </c>
      <c r="AT216" s="14">
        <v>0</v>
      </c>
      <c r="AU216" s="14">
        <v>0</v>
      </c>
      <c r="AV216" s="14">
        <v>0</v>
      </c>
      <c r="AW216" s="14">
        <v>0</v>
      </c>
      <c r="AX216" s="14">
        <v>0</v>
      </c>
      <c r="AY216" s="14">
        <v>0</v>
      </c>
      <c r="AZ216" s="14">
        <v>0</v>
      </c>
      <c r="BA216" s="14">
        <v>0</v>
      </c>
      <c r="BB216" s="14">
        <v>0</v>
      </c>
      <c r="BC216" s="14">
        <v>0</v>
      </c>
      <c r="BD216" s="14">
        <v>0</v>
      </c>
      <c r="BE216" s="14">
        <v>0</v>
      </c>
      <c r="BF216" s="14">
        <v>0</v>
      </c>
      <c r="BG216" s="14">
        <v>0</v>
      </c>
      <c r="BH216" s="14">
        <v>0</v>
      </c>
      <c r="BI216" s="14">
        <v>0</v>
      </c>
      <c r="BJ216" s="14">
        <v>0</v>
      </c>
      <c r="BK216" s="14">
        <v>0</v>
      </c>
      <c r="BL216" s="14">
        <v>0</v>
      </c>
      <c r="BM216" s="14">
        <v>0</v>
      </c>
      <c r="BN216" s="14">
        <v>0</v>
      </c>
      <c r="BO216" s="14">
        <v>0</v>
      </c>
      <c r="BP216" s="14">
        <v>0</v>
      </c>
      <c r="BQ216" s="14">
        <v>0</v>
      </c>
      <c r="BR216" s="14">
        <v>0</v>
      </c>
      <c r="BS216" s="14">
        <v>0</v>
      </c>
      <c r="BT216" s="14">
        <v>0</v>
      </c>
      <c r="BU216" s="14">
        <v>0</v>
      </c>
      <c r="BV216" s="14">
        <v>0</v>
      </c>
      <c r="BW216" s="14">
        <v>0</v>
      </c>
      <c r="BX216" s="14">
        <v>0</v>
      </c>
      <c r="BY216" s="14">
        <v>0</v>
      </c>
      <c r="BZ216" s="14">
        <v>0</v>
      </c>
      <c r="CA216" s="14">
        <v>0</v>
      </c>
      <c r="CB216" s="14">
        <v>0</v>
      </c>
      <c r="CC216" s="14">
        <v>0</v>
      </c>
      <c r="CD216" s="14">
        <v>0</v>
      </c>
      <c r="CE216" s="14">
        <v>0</v>
      </c>
      <c r="CF216" s="14">
        <v>0</v>
      </c>
      <c r="CG216" s="14">
        <v>0</v>
      </c>
      <c r="CH216" s="14">
        <v>0</v>
      </c>
      <c r="CI216" s="14">
        <v>0</v>
      </c>
      <c r="CJ216" s="14">
        <v>0</v>
      </c>
      <c r="CK216" s="14">
        <v>0</v>
      </c>
      <c r="CL216" s="14">
        <v>0</v>
      </c>
    </row>
    <row r="217" spans="1:90" x14ac:dyDescent="0.2">
      <c r="A217" s="17" t="s">
        <v>270</v>
      </c>
      <c r="B217" s="14">
        <v>1600</v>
      </c>
      <c r="C217" s="14">
        <v>0</v>
      </c>
      <c r="D217" s="14">
        <v>0</v>
      </c>
      <c r="E217" s="14">
        <v>0</v>
      </c>
      <c r="F217" s="14">
        <v>0</v>
      </c>
      <c r="G217" s="14">
        <v>0</v>
      </c>
      <c r="H217" s="14">
        <v>0</v>
      </c>
      <c r="I217" s="14">
        <v>0</v>
      </c>
      <c r="J217" s="14">
        <v>0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  <c r="AB217" s="14">
        <v>0</v>
      </c>
      <c r="AC217" s="14">
        <v>0</v>
      </c>
      <c r="AD217" s="14">
        <v>14200</v>
      </c>
      <c r="AE217" s="14">
        <v>0</v>
      </c>
      <c r="AF217" s="14">
        <v>0</v>
      </c>
      <c r="AG217" s="14">
        <v>0</v>
      </c>
      <c r="AH217" s="14">
        <v>0</v>
      </c>
      <c r="AI217" s="14">
        <v>0</v>
      </c>
      <c r="AJ217" s="14">
        <v>0</v>
      </c>
      <c r="AK217" s="14">
        <v>0</v>
      </c>
      <c r="AL217" s="14">
        <v>0</v>
      </c>
      <c r="AM217" s="14">
        <v>0</v>
      </c>
      <c r="AN217" s="14">
        <v>0</v>
      </c>
      <c r="AO217" s="14">
        <v>0</v>
      </c>
      <c r="AP217" s="14">
        <v>0</v>
      </c>
      <c r="AQ217" s="14">
        <v>0</v>
      </c>
      <c r="AR217" s="14">
        <v>0</v>
      </c>
      <c r="AS217" s="14">
        <v>0</v>
      </c>
      <c r="AT217" s="14">
        <v>0</v>
      </c>
      <c r="AU217" s="14">
        <v>0</v>
      </c>
      <c r="AV217" s="14">
        <v>0</v>
      </c>
      <c r="AW217" s="14">
        <v>0</v>
      </c>
      <c r="AX217" s="14">
        <v>0</v>
      </c>
      <c r="AY217" s="14">
        <v>0</v>
      </c>
      <c r="AZ217" s="14">
        <v>0</v>
      </c>
      <c r="BA217" s="14">
        <v>0</v>
      </c>
      <c r="BB217" s="14">
        <v>0</v>
      </c>
      <c r="BC217" s="14">
        <v>0</v>
      </c>
      <c r="BD217" s="14">
        <v>0</v>
      </c>
      <c r="BE217" s="14">
        <v>0</v>
      </c>
      <c r="BF217" s="14">
        <v>0</v>
      </c>
      <c r="BG217" s="14">
        <v>0</v>
      </c>
      <c r="BH217" s="14">
        <v>0</v>
      </c>
      <c r="BI217" s="14">
        <v>0</v>
      </c>
      <c r="BJ217" s="14">
        <v>0</v>
      </c>
      <c r="BK217" s="14">
        <v>0</v>
      </c>
      <c r="BL217" s="14">
        <v>0</v>
      </c>
      <c r="BM217" s="14">
        <v>0</v>
      </c>
      <c r="BN217" s="14">
        <v>0</v>
      </c>
      <c r="BO217" s="14">
        <v>22500</v>
      </c>
      <c r="BP217" s="14">
        <v>0</v>
      </c>
      <c r="BQ217" s="14">
        <v>22500</v>
      </c>
      <c r="BR217" s="14">
        <v>22500</v>
      </c>
      <c r="BS217" s="14">
        <v>22500</v>
      </c>
      <c r="BT217" s="14">
        <v>30000</v>
      </c>
      <c r="BU217" s="14">
        <v>30000</v>
      </c>
      <c r="BV217" s="14">
        <v>30000</v>
      </c>
      <c r="BW217" s="14">
        <v>30000</v>
      </c>
      <c r="BX217" s="14">
        <v>0</v>
      </c>
      <c r="BY217" s="14">
        <v>0</v>
      </c>
      <c r="BZ217" s="14">
        <v>0</v>
      </c>
      <c r="CA217" s="14">
        <v>0</v>
      </c>
      <c r="CB217" s="14">
        <v>0</v>
      </c>
      <c r="CC217" s="14">
        <v>0</v>
      </c>
      <c r="CD217" s="14">
        <v>0</v>
      </c>
      <c r="CE217" s="14">
        <v>147260</v>
      </c>
      <c r="CF217" s="14">
        <v>0</v>
      </c>
      <c r="CG217" s="14">
        <v>0</v>
      </c>
      <c r="CH217" s="14">
        <v>80</v>
      </c>
      <c r="CI217" s="14">
        <v>0</v>
      </c>
      <c r="CJ217" s="14">
        <v>0</v>
      </c>
      <c r="CK217" s="14">
        <v>0</v>
      </c>
      <c r="CL217" s="14">
        <v>0</v>
      </c>
    </row>
    <row r="218" spans="1:90" x14ac:dyDescent="0.2">
      <c r="A218" s="17" t="s">
        <v>271</v>
      </c>
      <c r="B218" s="14">
        <v>0</v>
      </c>
      <c r="C218" s="14">
        <v>0</v>
      </c>
      <c r="D218" s="14">
        <v>0</v>
      </c>
      <c r="E218" s="14">
        <v>0</v>
      </c>
      <c r="F218" s="14">
        <v>0</v>
      </c>
      <c r="G218" s="14">
        <v>0</v>
      </c>
      <c r="H218" s="14">
        <v>0</v>
      </c>
      <c r="I218" s="14">
        <v>0</v>
      </c>
      <c r="J218" s="14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  <c r="AB218" s="14">
        <v>0</v>
      </c>
      <c r="AC218" s="14">
        <v>0</v>
      </c>
      <c r="AD218" s="14">
        <v>0</v>
      </c>
      <c r="AE218" s="14">
        <v>0</v>
      </c>
      <c r="AF218" s="14">
        <v>0</v>
      </c>
      <c r="AG218" s="14">
        <v>0</v>
      </c>
      <c r="AH218" s="14">
        <v>0</v>
      </c>
      <c r="AI218" s="14">
        <v>0</v>
      </c>
      <c r="AJ218" s="14">
        <v>0</v>
      </c>
      <c r="AK218" s="14">
        <v>0</v>
      </c>
      <c r="AL218" s="14">
        <v>0</v>
      </c>
      <c r="AM218" s="14">
        <v>0</v>
      </c>
      <c r="AN218" s="14">
        <v>0</v>
      </c>
      <c r="AO218" s="14">
        <v>0</v>
      </c>
      <c r="AP218" s="14">
        <v>0</v>
      </c>
      <c r="AQ218" s="14">
        <v>0</v>
      </c>
      <c r="AR218" s="14">
        <v>0</v>
      </c>
      <c r="AS218" s="14">
        <v>0</v>
      </c>
      <c r="AT218" s="14">
        <v>0</v>
      </c>
      <c r="AU218" s="14">
        <v>0</v>
      </c>
      <c r="AV218" s="14">
        <v>0</v>
      </c>
      <c r="AW218" s="14">
        <v>0</v>
      </c>
      <c r="AX218" s="14">
        <v>0</v>
      </c>
      <c r="AY218" s="14">
        <v>0</v>
      </c>
      <c r="AZ218" s="14">
        <v>0</v>
      </c>
      <c r="BA218" s="14">
        <v>0</v>
      </c>
      <c r="BB218" s="14">
        <v>0</v>
      </c>
      <c r="BC218" s="14">
        <v>0</v>
      </c>
      <c r="BD218" s="14">
        <v>0</v>
      </c>
      <c r="BE218" s="14">
        <v>0</v>
      </c>
      <c r="BF218" s="14">
        <v>0</v>
      </c>
      <c r="BG218" s="14">
        <v>0</v>
      </c>
      <c r="BH218" s="14">
        <v>0</v>
      </c>
      <c r="BI218" s="14">
        <v>0</v>
      </c>
      <c r="BJ218" s="14">
        <v>0</v>
      </c>
      <c r="BK218" s="14">
        <v>0</v>
      </c>
      <c r="BL218" s="14">
        <v>0</v>
      </c>
      <c r="BM218" s="14">
        <v>0</v>
      </c>
      <c r="BN218" s="14">
        <v>0</v>
      </c>
      <c r="BO218" s="14">
        <v>3999</v>
      </c>
      <c r="BP218" s="14">
        <v>0</v>
      </c>
      <c r="BQ218" s="14">
        <v>4000</v>
      </c>
      <c r="BR218" s="14">
        <v>3999</v>
      </c>
      <c r="BS218" s="14">
        <v>3666</v>
      </c>
      <c r="BT218" s="14">
        <v>3666</v>
      </c>
      <c r="BU218" s="14">
        <v>3999</v>
      </c>
      <c r="BV218" s="14">
        <v>3999</v>
      </c>
      <c r="BW218" s="14">
        <v>3999</v>
      </c>
      <c r="BX218" s="14">
        <v>0</v>
      </c>
      <c r="BY218" s="14">
        <v>0</v>
      </c>
      <c r="BZ218" s="14">
        <v>0</v>
      </c>
      <c r="CA218" s="14">
        <v>0</v>
      </c>
      <c r="CB218" s="14">
        <v>0</v>
      </c>
      <c r="CC218" s="14">
        <v>0</v>
      </c>
      <c r="CD218" s="14">
        <v>0</v>
      </c>
      <c r="CE218" s="14">
        <v>10000</v>
      </c>
      <c r="CF218" s="14">
        <v>0</v>
      </c>
      <c r="CG218" s="14">
        <v>0</v>
      </c>
      <c r="CH218" s="14">
        <v>0</v>
      </c>
      <c r="CI218" s="14">
        <v>39364</v>
      </c>
      <c r="CJ218" s="14">
        <v>26000</v>
      </c>
      <c r="CK218" s="14">
        <v>0</v>
      </c>
      <c r="CL218" s="14">
        <v>16000</v>
      </c>
    </row>
    <row r="219" spans="1:90" x14ac:dyDescent="0.2">
      <c r="A219" s="17" t="s">
        <v>272</v>
      </c>
      <c r="B219" s="14">
        <v>0</v>
      </c>
      <c r="C219" s="14">
        <v>0</v>
      </c>
      <c r="D219" s="14">
        <v>0</v>
      </c>
      <c r="E219" s="14">
        <v>0</v>
      </c>
      <c r="F219" s="14">
        <v>0</v>
      </c>
      <c r="G219" s="14">
        <v>0</v>
      </c>
      <c r="H219" s="14">
        <v>0</v>
      </c>
      <c r="I219" s="14">
        <v>0</v>
      </c>
      <c r="J219" s="14">
        <v>0</v>
      </c>
      <c r="K219" s="14">
        <v>0</v>
      </c>
      <c r="L219" s="14">
        <v>0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  <c r="X219" s="14">
        <v>0</v>
      </c>
      <c r="Y219" s="14">
        <v>0</v>
      </c>
      <c r="Z219" s="14">
        <v>0</v>
      </c>
      <c r="AA219" s="14">
        <v>0</v>
      </c>
      <c r="AB219" s="14">
        <v>0</v>
      </c>
      <c r="AC219" s="14">
        <v>0</v>
      </c>
      <c r="AD219" s="14">
        <v>0</v>
      </c>
      <c r="AE219" s="14">
        <v>0</v>
      </c>
      <c r="AF219" s="14">
        <v>0</v>
      </c>
      <c r="AG219" s="14">
        <v>0</v>
      </c>
      <c r="AH219" s="14">
        <v>0</v>
      </c>
      <c r="AI219" s="14">
        <v>0</v>
      </c>
      <c r="AJ219" s="14">
        <v>0</v>
      </c>
      <c r="AK219" s="14">
        <v>0</v>
      </c>
      <c r="AL219" s="14">
        <v>0</v>
      </c>
      <c r="AM219" s="14">
        <v>0</v>
      </c>
      <c r="AN219" s="14">
        <v>0</v>
      </c>
      <c r="AO219" s="14">
        <v>0</v>
      </c>
      <c r="AP219" s="14">
        <v>0</v>
      </c>
      <c r="AQ219" s="14">
        <v>0</v>
      </c>
      <c r="AR219" s="14">
        <v>0</v>
      </c>
      <c r="AS219" s="14">
        <v>0</v>
      </c>
      <c r="AT219" s="14">
        <v>0</v>
      </c>
      <c r="AU219" s="14">
        <v>0</v>
      </c>
      <c r="AV219" s="14">
        <v>0</v>
      </c>
      <c r="AW219" s="14">
        <v>0</v>
      </c>
      <c r="AX219" s="14">
        <v>0</v>
      </c>
      <c r="AY219" s="14">
        <v>0</v>
      </c>
      <c r="AZ219" s="14">
        <v>0</v>
      </c>
      <c r="BA219" s="14">
        <v>0</v>
      </c>
      <c r="BB219" s="14">
        <v>0</v>
      </c>
      <c r="BC219" s="14">
        <v>0</v>
      </c>
      <c r="BD219" s="14">
        <v>0</v>
      </c>
      <c r="BE219" s="14">
        <v>0</v>
      </c>
      <c r="BF219" s="14">
        <v>0</v>
      </c>
      <c r="BG219" s="14">
        <v>0</v>
      </c>
      <c r="BH219" s="14">
        <v>0</v>
      </c>
      <c r="BI219" s="14">
        <v>0</v>
      </c>
      <c r="BJ219" s="14">
        <v>0</v>
      </c>
      <c r="BK219" s="14">
        <v>0</v>
      </c>
      <c r="BL219" s="14">
        <v>0</v>
      </c>
      <c r="BM219" s="14">
        <v>0</v>
      </c>
      <c r="BN219" s="14">
        <v>0</v>
      </c>
      <c r="BO219" s="14">
        <v>0</v>
      </c>
      <c r="BP219" s="14">
        <v>0</v>
      </c>
      <c r="BQ219" s="14">
        <v>8311</v>
      </c>
      <c r="BR219" s="14">
        <v>16964</v>
      </c>
      <c r="BS219" s="14">
        <v>16246</v>
      </c>
      <c r="BT219" s="14">
        <v>20124</v>
      </c>
      <c r="BU219" s="14">
        <v>20437</v>
      </c>
      <c r="BV219" s="14">
        <v>11676</v>
      </c>
      <c r="BW219" s="14">
        <v>14568</v>
      </c>
      <c r="BX219" s="14">
        <v>0</v>
      </c>
      <c r="BY219" s="14">
        <v>0</v>
      </c>
      <c r="BZ219" s="14">
        <v>0</v>
      </c>
      <c r="CA219" s="14">
        <v>0</v>
      </c>
      <c r="CB219" s="14">
        <v>0</v>
      </c>
      <c r="CC219" s="14">
        <v>0</v>
      </c>
      <c r="CD219" s="14">
        <v>0</v>
      </c>
      <c r="CE219" s="14">
        <v>0</v>
      </c>
      <c r="CF219" s="14">
        <v>0</v>
      </c>
      <c r="CG219" s="14">
        <v>0</v>
      </c>
      <c r="CH219" s="14">
        <v>0</v>
      </c>
      <c r="CI219" s="14">
        <v>0</v>
      </c>
      <c r="CJ219" s="14">
        <v>0</v>
      </c>
      <c r="CK219" s="14">
        <v>0</v>
      </c>
      <c r="CL219" s="14">
        <v>1770</v>
      </c>
    </row>
    <row r="220" spans="1:90" x14ac:dyDescent="0.2">
      <c r="A220" s="17" t="s">
        <v>273</v>
      </c>
      <c r="B220" s="14">
        <v>4</v>
      </c>
      <c r="C220" s="14">
        <v>0</v>
      </c>
      <c r="D220" s="14">
        <v>0</v>
      </c>
      <c r="E220" s="14">
        <v>0</v>
      </c>
      <c r="F220" s="14">
        <v>101993</v>
      </c>
      <c r="G220" s="14">
        <v>142152</v>
      </c>
      <c r="H220" s="14">
        <v>0</v>
      </c>
      <c r="I220" s="14">
        <v>0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  <c r="X220" s="14">
        <v>0</v>
      </c>
      <c r="Y220" s="14">
        <v>0</v>
      </c>
      <c r="Z220" s="14">
        <v>5298</v>
      </c>
      <c r="AA220" s="14">
        <v>3351</v>
      </c>
      <c r="AB220" s="14">
        <v>35335</v>
      </c>
      <c r="AC220" s="14">
        <v>15955.5</v>
      </c>
      <c r="AD220" s="14">
        <v>0</v>
      </c>
      <c r="AE220" s="14">
        <v>14324.25</v>
      </c>
      <c r="AF220" s="14">
        <v>12374.25</v>
      </c>
      <c r="AG220" s="14">
        <v>12324.25</v>
      </c>
      <c r="AH220" s="14">
        <v>24254.25</v>
      </c>
      <c r="AI220" s="14">
        <v>0</v>
      </c>
      <c r="AJ220" s="14">
        <v>0</v>
      </c>
      <c r="AK220" s="14">
        <v>0</v>
      </c>
      <c r="AL220" s="14">
        <v>0</v>
      </c>
      <c r="AM220" s="14">
        <v>0</v>
      </c>
      <c r="AN220" s="14">
        <v>0</v>
      </c>
      <c r="AO220" s="14">
        <v>0</v>
      </c>
      <c r="AP220" s="14">
        <v>0</v>
      </c>
      <c r="AQ220" s="14">
        <v>0</v>
      </c>
      <c r="AR220" s="14">
        <v>0</v>
      </c>
      <c r="AS220" s="14">
        <v>0</v>
      </c>
      <c r="AT220" s="14">
        <v>0</v>
      </c>
      <c r="AU220" s="14">
        <v>0</v>
      </c>
      <c r="AV220" s="14">
        <v>0</v>
      </c>
      <c r="AW220" s="14">
        <v>0</v>
      </c>
      <c r="AX220" s="14">
        <v>0</v>
      </c>
      <c r="AY220" s="14">
        <v>0</v>
      </c>
      <c r="AZ220" s="14">
        <v>0</v>
      </c>
      <c r="BA220" s="14">
        <v>0</v>
      </c>
      <c r="BB220" s="14">
        <v>0</v>
      </c>
      <c r="BC220" s="14">
        <v>0</v>
      </c>
      <c r="BD220" s="14">
        <v>0</v>
      </c>
      <c r="BE220" s="14">
        <v>0</v>
      </c>
      <c r="BF220" s="14">
        <v>0</v>
      </c>
      <c r="BG220" s="14">
        <v>0</v>
      </c>
      <c r="BH220" s="14">
        <v>0</v>
      </c>
      <c r="BI220" s="14">
        <v>0</v>
      </c>
      <c r="BJ220" s="14">
        <v>0</v>
      </c>
      <c r="BK220" s="14">
        <v>0</v>
      </c>
      <c r="BL220" s="14">
        <v>0</v>
      </c>
      <c r="BM220" s="14">
        <v>0</v>
      </c>
      <c r="BN220" s="14">
        <v>0</v>
      </c>
      <c r="BO220" s="14">
        <v>22500</v>
      </c>
      <c r="BP220" s="14">
        <v>0</v>
      </c>
      <c r="BQ220" s="14">
        <v>41785</v>
      </c>
      <c r="BR220" s="14">
        <v>33028</v>
      </c>
      <c r="BS220" s="14">
        <v>25857</v>
      </c>
      <c r="BT220" s="14">
        <v>26863</v>
      </c>
      <c r="BU220" s="14">
        <v>21731</v>
      </c>
      <c r="BV220" s="14">
        <v>31585</v>
      </c>
      <c r="BW220" s="14">
        <v>29349</v>
      </c>
      <c r="BX220" s="14">
        <v>0</v>
      </c>
      <c r="BY220" s="14">
        <v>0</v>
      </c>
      <c r="BZ220" s="14">
        <v>0</v>
      </c>
      <c r="CA220" s="14">
        <v>0</v>
      </c>
      <c r="CB220" s="14">
        <v>0</v>
      </c>
      <c r="CC220" s="14">
        <v>0</v>
      </c>
      <c r="CD220" s="14">
        <v>0</v>
      </c>
      <c r="CE220" s="14">
        <v>13149</v>
      </c>
      <c r="CF220" s="14">
        <v>573890</v>
      </c>
      <c r="CG220" s="14">
        <v>338121</v>
      </c>
      <c r="CH220" s="14">
        <v>61811</v>
      </c>
      <c r="CI220" s="14">
        <v>21658</v>
      </c>
      <c r="CJ220" s="14">
        <v>24800</v>
      </c>
      <c r="CK220" s="14">
        <v>0</v>
      </c>
      <c r="CL220" s="14">
        <v>23392</v>
      </c>
    </row>
    <row r="221" spans="1:90" x14ac:dyDescent="0.2">
      <c r="A221" s="18" t="s">
        <v>274</v>
      </c>
      <c r="B221" s="14">
        <v>0</v>
      </c>
      <c r="C221" s="14">
        <v>0</v>
      </c>
      <c r="D221" s="14">
        <v>0</v>
      </c>
      <c r="E221" s="14">
        <v>0</v>
      </c>
      <c r="F221" s="14">
        <v>0</v>
      </c>
      <c r="G221" s="14">
        <v>0</v>
      </c>
      <c r="H221" s="14">
        <v>7814.5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  <c r="X221" s="14">
        <v>0</v>
      </c>
      <c r="Y221" s="14">
        <v>0</v>
      </c>
      <c r="Z221" s="14">
        <v>0</v>
      </c>
      <c r="AA221" s="14">
        <v>0</v>
      </c>
      <c r="AB221" s="14">
        <v>0</v>
      </c>
      <c r="AC221" s="14">
        <v>0</v>
      </c>
      <c r="AD221" s="14">
        <v>0</v>
      </c>
      <c r="AE221" s="14">
        <v>0</v>
      </c>
      <c r="AF221" s="14">
        <v>0</v>
      </c>
      <c r="AG221" s="14">
        <v>0</v>
      </c>
      <c r="AH221" s="14">
        <v>0</v>
      </c>
      <c r="AI221" s="14">
        <v>0</v>
      </c>
      <c r="AJ221" s="14">
        <v>0</v>
      </c>
      <c r="AK221" s="14">
        <v>0</v>
      </c>
      <c r="AL221" s="14">
        <v>0</v>
      </c>
      <c r="AM221" s="14">
        <v>0</v>
      </c>
      <c r="AN221" s="14">
        <v>0</v>
      </c>
      <c r="AO221" s="14">
        <v>0</v>
      </c>
      <c r="AP221" s="14">
        <v>0</v>
      </c>
      <c r="AQ221" s="14">
        <v>0</v>
      </c>
      <c r="AR221" s="14">
        <v>0</v>
      </c>
      <c r="AS221" s="14">
        <v>0</v>
      </c>
      <c r="AT221" s="14">
        <v>0</v>
      </c>
      <c r="AU221" s="14">
        <v>0</v>
      </c>
      <c r="AV221" s="14">
        <v>0</v>
      </c>
      <c r="AW221" s="14">
        <v>0</v>
      </c>
      <c r="AX221" s="14">
        <v>0</v>
      </c>
      <c r="AY221" s="14">
        <v>0</v>
      </c>
      <c r="AZ221" s="14">
        <v>0</v>
      </c>
      <c r="BA221" s="14">
        <v>0</v>
      </c>
      <c r="BB221" s="14">
        <v>0</v>
      </c>
      <c r="BC221" s="14">
        <v>0</v>
      </c>
      <c r="BD221" s="14">
        <v>0</v>
      </c>
      <c r="BE221" s="14">
        <v>0</v>
      </c>
      <c r="BF221" s="14">
        <v>0</v>
      </c>
      <c r="BG221" s="14">
        <v>0</v>
      </c>
      <c r="BH221" s="14">
        <v>0</v>
      </c>
      <c r="BI221" s="14">
        <v>0</v>
      </c>
      <c r="BJ221" s="14">
        <v>0</v>
      </c>
      <c r="BK221" s="14">
        <v>0</v>
      </c>
      <c r="BL221" s="14">
        <v>0</v>
      </c>
      <c r="BM221" s="14">
        <v>0</v>
      </c>
      <c r="BN221" s="14">
        <v>0</v>
      </c>
      <c r="BO221" s="14">
        <v>0</v>
      </c>
      <c r="BP221" s="14">
        <v>0</v>
      </c>
      <c r="BQ221" s="14">
        <v>0</v>
      </c>
      <c r="BR221" s="14">
        <v>0</v>
      </c>
      <c r="BS221" s="14">
        <v>0</v>
      </c>
      <c r="BT221" s="14">
        <v>0</v>
      </c>
      <c r="BU221" s="14">
        <v>0</v>
      </c>
      <c r="BV221" s="14">
        <v>0</v>
      </c>
      <c r="BW221" s="14">
        <v>0</v>
      </c>
      <c r="BX221" s="14">
        <v>0</v>
      </c>
      <c r="BY221" s="14">
        <v>0</v>
      </c>
      <c r="BZ221" s="14">
        <v>0</v>
      </c>
      <c r="CA221" s="14">
        <v>0</v>
      </c>
      <c r="CB221" s="14">
        <v>0</v>
      </c>
      <c r="CC221" s="14">
        <v>0</v>
      </c>
      <c r="CD221" s="14">
        <v>0</v>
      </c>
      <c r="CE221" s="14">
        <v>0</v>
      </c>
      <c r="CF221" s="14">
        <v>0</v>
      </c>
      <c r="CG221" s="14">
        <v>0</v>
      </c>
      <c r="CH221" s="14">
        <v>0</v>
      </c>
      <c r="CI221" s="14">
        <v>0</v>
      </c>
      <c r="CJ221" s="14">
        <v>0</v>
      </c>
      <c r="CK221" s="14">
        <v>0</v>
      </c>
      <c r="CL221" s="14">
        <v>0</v>
      </c>
    </row>
    <row r="222" spans="1:90" x14ac:dyDescent="0.2">
      <c r="A222" s="17" t="s">
        <v>275</v>
      </c>
      <c r="B222" s="14">
        <v>0</v>
      </c>
      <c r="C222" s="14">
        <v>0</v>
      </c>
      <c r="D222" s="14">
        <v>0</v>
      </c>
      <c r="E222" s="14">
        <v>0</v>
      </c>
      <c r="F222" s="14">
        <v>0</v>
      </c>
      <c r="G222" s="14">
        <v>0</v>
      </c>
      <c r="H222" s="14">
        <v>0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14</v>
      </c>
      <c r="V222" s="14">
        <v>0</v>
      </c>
      <c r="W222" s="14">
        <v>0</v>
      </c>
      <c r="X222" s="14">
        <v>0</v>
      </c>
      <c r="Y222" s="14">
        <v>0</v>
      </c>
      <c r="Z222" s="14">
        <v>0</v>
      </c>
      <c r="AA222" s="14">
        <v>0</v>
      </c>
      <c r="AB222" s="14">
        <v>0</v>
      </c>
      <c r="AC222" s="14">
        <v>0</v>
      </c>
      <c r="AD222" s="14">
        <v>0</v>
      </c>
      <c r="AE222" s="14">
        <v>0</v>
      </c>
      <c r="AF222" s="14">
        <v>0</v>
      </c>
      <c r="AG222" s="14">
        <v>0</v>
      </c>
      <c r="AH222" s="14">
        <v>0</v>
      </c>
      <c r="AI222" s="14">
        <v>0</v>
      </c>
      <c r="AJ222" s="14">
        <v>0</v>
      </c>
      <c r="AK222" s="14">
        <v>0</v>
      </c>
      <c r="AL222" s="14">
        <v>0</v>
      </c>
      <c r="AM222" s="14">
        <v>0</v>
      </c>
      <c r="AN222" s="14">
        <v>0</v>
      </c>
      <c r="AO222" s="14">
        <v>0</v>
      </c>
      <c r="AP222" s="14">
        <v>0</v>
      </c>
      <c r="AQ222" s="14">
        <v>0</v>
      </c>
      <c r="AR222" s="14">
        <v>0</v>
      </c>
      <c r="AS222" s="14">
        <v>0</v>
      </c>
      <c r="AT222" s="14">
        <v>0</v>
      </c>
      <c r="AU222" s="14">
        <v>0</v>
      </c>
      <c r="AV222" s="14">
        <v>0</v>
      </c>
      <c r="AW222" s="14">
        <v>0</v>
      </c>
      <c r="AX222" s="14">
        <v>0</v>
      </c>
      <c r="AY222" s="14">
        <v>0</v>
      </c>
      <c r="AZ222" s="14">
        <v>0</v>
      </c>
      <c r="BA222" s="14">
        <v>0</v>
      </c>
      <c r="BB222" s="14">
        <v>0</v>
      </c>
      <c r="BC222" s="14">
        <v>0</v>
      </c>
      <c r="BD222" s="14">
        <v>0</v>
      </c>
      <c r="BE222" s="14">
        <v>0</v>
      </c>
      <c r="BF222" s="14">
        <v>0</v>
      </c>
      <c r="BG222" s="14">
        <v>0</v>
      </c>
      <c r="BH222" s="14">
        <v>0</v>
      </c>
      <c r="BI222" s="14">
        <v>0</v>
      </c>
      <c r="BJ222" s="14">
        <v>0</v>
      </c>
      <c r="BK222" s="14">
        <v>0</v>
      </c>
      <c r="BL222" s="14">
        <v>0</v>
      </c>
      <c r="BM222" s="14">
        <v>0</v>
      </c>
      <c r="BN222" s="14">
        <v>0</v>
      </c>
      <c r="BO222" s="14">
        <v>0</v>
      </c>
      <c r="BP222" s="14">
        <v>0</v>
      </c>
      <c r="BQ222" s="14">
        <v>0</v>
      </c>
      <c r="BR222" s="14">
        <v>0</v>
      </c>
      <c r="BS222" s="14">
        <v>0</v>
      </c>
      <c r="BT222" s="14">
        <v>0</v>
      </c>
      <c r="BU222" s="14">
        <v>0</v>
      </c>
      <c r="BV222" s="14">
        <v>0</v>
      </c>
      <c r="BW222" s="14">
        <v>0</v>
      </c>
      <c r="BX222" s="14">
        <v>0</v>
      </c>
      <c r="BY222" s="14">
        <v>0</v>
      </c>
      <c r="BZ222" s="14">
        <v>0</v>
      </c>
      <c r="CA222" s="14">
        <v>0</v>
      </c>
      <c r="CB222" s="14">
        <v>0</v>
      </c>
      <c r="CC222" s="14">
        <v>0</v>
      </c>
      <c r="CD222" s="14">
        <v>0</v>
      </c>
      <c r="CE222" s="14">
        <v>0</v>
      </c>
      <c r="CF222" s="14">
        <v>0</v>
      </c>
      <c r="CG222" s="14">
        <v>0</v>
      </c>
      <c r="CH222" s="14">
        <v>0</v>
      </c>
      <c r="CI222" s="14">
        <v>0</v>
      </c>
      <c r="CJ222" s="14">
        <v>0</v>
      </c>
      <c r="CK222" s="14">
        <v>0</v>
      </c>
      <c r="CL222" s="14">
        <v>0</v>
      </c>
    </row>
    <row r="223" spans="1:90" x14ac:dyDescent="0.2">
      <c r="A223" s="17" t="s">
        <v>276</v>
      </c>
      <c r="B223" s="14">
        <v>0</v>
      </c>
      <c r="C223" s="14">
        <v>0</v>
      </c>
      <c r="D223" s="14">
        <v>0</v>
      </c>
      <c r="E223" s="14">
        <v>0</v>
      </c>
      <c r="F223" s="14">
        <v>0</v>
      </c>
      <c r="G223" s="14">
        <v>0</v>
      </c>
      <c r="H223" s="14">
        <v>0</v>
      </c>
      <c r="I223" s="14">
        <v>0</v>
      </c>
      <c r="J223" s="14">
        <v>2671</v>
      </c>
      <c r="K223" s="14">
        <v>2837</v>
      </c>
      <c r="L223" s="14">
        <v>6697</v>
      </c>
      <c r="M223" s="14">
        <v>24787</v>
      </c>
      <c r="N223" s="14">
        <v>12319</v>
      </c>
      <c r="O223" s="14">
        <v>5853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123.25</v>
      </c>
      <c r="V223" s="14">
        <v>0</v>
      </c>
      <c r="W223" s="14">
        <v>0</v>
      </c>
      <c r="X223" s="14">
        <v>0</v>
      </c>
      <c r="Y223" s="14">
        <v>0</v>
      </c>
      <c r="Z223" s="14">
        <v>0</v>
      </c>
      <c r="AA223" s="14">
        <v>0</v>
      </c>
      <c r="AB223" s="14">
        <v>0</v>
      </c>
      <c r="AC223" s="14">
        <v>0</v>
      </c>
      <c r="AD223" s="14">
        <v>0</v>
      </c>
      <c r="AE223" s="14">
        <v>0</v>
      </c>
      <c r="AF223" s="14">
        <v>0</v>
      </c>
      <c r="AG223" s="14">
        <v>0</v>
      </c>
      <c r="AH223" s="14">
        <v>0</v>
      </c>
      <c r="AI223" s="14">
        <v>0</v>
      </c>
      <c r="AJ223" s="14">
        <v>0</v>
      </c>
      <c r="AK223" s="14">
        <v>0</v>
      </c>
      <c r="AL223" s="14">
        <v>0</v>
      </c>
      <c r="AM223" s="14">
        <v>0</v>
      </c>
      <c r="AN223" s="14">
        <v>0</v>
      </c>
      <c r="AO223" s="14">
        <v>0</v>
      </c>
      <c r="AP223" s="14">
        <v>0</v>
      </c>
      <c r="AQ223" s="14">
        <v>0</v>
      </c>
      <c r="AR223" s="14">
        <v>0</v>
      </c>
      <c r="AS223" s="14">
        <v>0</v>
      </c>
      <c r="AT223" s="14">
        <v>0</v>
      </c>
      <c r="AU223" s="14">
        <v>0</v>
      </c>
      <c r="AV223" s="14">
        <v>0</v>
      </c>
      <c r="AW223" s="14">
        <v>0</v>
      </c>
      <c r="AX223" s="14">
        <v>0</v>
      </c>
      <c r="AY223" s="14">
        <v>0</v>
      </c>
      <c r="AZ223" s="14">
        <v>0</v>
      </c>
      <c r="BA223" s="14">
        <v>0</v>
      </c>
      <c r="BB223" s="14">
        <v>0</v>
      </c>
      <c r="BC223" s="14">
        <v>0</v>
      </c>
      <c r="BD223" s="14">
        <v>0</v>
      </c>
      <c r="BE223" s="14">
        <v>0</v>
      </c>
      <c r="BF223" s="14">
        <v>0</v>
      </c>
      <c r="BG223" s="14">
        <v>0</v>
      </c>
      <c r="BH223" s="14">
        <v>0</v>
      </c>
      <c r="BI223" s="14">
        <v>0</v>
      </c>
      <c r="BJ223" s="14">
        <v>0</v>
      </c>
      <c r="BK223" s="14">
        <v>0</v>
      </c>
      <c r="BL223" s="14">
        <v>0</v>
      </c>
      <c r="BM223" s="14">
        <v>0</v>
      </c>
      <c r="BN223" s="14">
        <v>0</v>
      </c>
      <c r="BO223" s="14">
        <v>0</v>
      </c>
      <c r="BP223" s="14">
        <v>0</v>
      </c>
      <c r="BQ223" s="14">
        <v>0</v>
      </c>
      <c r="BR223" s="14">
        <v>0</v>
      </c>
      <c r="BS223" s="14">
        <v>0</v>
      </c>
      <c r="BT223" s="14">
        <v>0</v>
      </c>
      <c r="BU223" s="14">
        <v>0</v>
      </c>
      <c r="BV223" s="14">
        <v>0</v>
      </c>
      <c r="BW223" s="14">
        <v>0</v>
      </c>
      <c r="BX223" s="14">
        <v>0</v>
      </c>
      <c r="BY223" s="14">
        <v>0</v>
      </c>
      <c r="BZ223" s="14">
        <v>0</v>
      </c>
      <c r="CA223" s="14">
        <v>0</v>
      </c>
      <c r="CB223" s="14">
        <v>0</v>
      </c>
      <c r="CC223" s="14">
        <v>0</v>
      </c>
      <c r="CD223" s="14">
        <v>0</v>
      </c>
      <c r="CE223" s="14">
        <v>0</v>
      </c>
      <c r="CF223" s="14">
        <v>0</v>
      </c>
      <c r="CG223" s="14">
        <v>0</v>
      </c>
      <c r="CH223" s="14">
        <v>0</v>
      </c>
      <c r="CI223" s="14">
        <v>0</v>
      </c>
      <c r="CJ223" s="14">
        <v>0</v>
      </c>
      <c r="CK223" s="14">
        <v>0</v>
      </c>
      <c r="CL223" s="14">
        <v>0</v>
      </c>
    </row>
    <row r="224" spans="1:90" x14ac:dyDescent="0.2">
      <c r="A224" s="10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4"/>
      <c r="CL224" s="14"/>
    </row>
    <row r="225" spans="1:90" x14ac:dyDescent="0.2">
      <c r="A225" s="29" t="s">
        <v>277</v>
      </c>
      <c r="B225" s="30">
        <v>4193</v>
      </c>
      <c r="C225" s="30">
        <v>7974</v>
      </c>
      <c r="D225" s="30">
        <v>4000</v>
      </c>
      <c r="E225" s="30">
        <v>20</v>
      </c>
      <c r="F225" s="30">
        <v>4522</v>
      </c>
      <c r="G225" s="30">
        <v>0</v>
      </c>
      <c r="H225" s="30">
        <v>16995.400000000001</v>
      </c>
      <c r="I225" s="30">
        <v>0</v>
      </c>
      <c r="J225" s="30">
        <v>0</v>
      </c>
      <c r="K225" s="30">
        <v>0</v>
      </c>
      <c r="L225" s="30">
        <v>0</v>
      </c>
      <c r="M225" s="30">
        <v>0</v>
      </c>
      <c r="N225" s="30">
        <v>0</v>
      </c>
      <c r="O225" s="30">
        <v>398</v>
      </c>
      <c r="P225" s="30">
        <v>0</v>
      </c>
      <c r="Q225" s="30">
        <v>0</v>
      </c>
      <c r="R225" s="30">
        <v>0</v>
      </c>
      <c r="S225" s="30">
        <v>0</v>
      </c>
      <c r="T225" s="30">
        <v>0</v>
      </c>
      <c r="U225" s="30">
        <v>8</v>
      </c>
      <c r="V225" s="30">
        <v>0</v>
      </c>
      <c r="W225" s="30">
        <v>0</v>
      </c>
      <c r="X225" s="30">
        <v>0</v>
      </c>
      <c r="Y225" s="30">
        <v>0</v>
      </c>
      <c r="Z225" s="30">
        <v>5092</v>
      </c>
      <c r="AA225" s="30">
        <v>12800</v>
      </c>
      <c r="AB225" s="30">
        <v>17142.75</v>
      </c>
      <c r="AC225" s="30">
        <v>16030.25</v>
      </c>
      <c r="AD225" s="30">
        <v>25109.5</v>
      </c>
      <c r="AE225" s="30">
        <v>16467.349999999999</v>
      </c>
      <c r="AF225" s="30">
        <v>56261.875</v>
      </c>
      <c r="AG225" s="30">
        <v>30529.45</v>
      </c>
      <c r="AH225" s="30">
        <v>45817.3</v>
      </c>
      <c r="AI225" s="30">
        <v>0</v>
      </c>
      <c r="AJ225" s="30">
        <v>22373.875</v>
      </c>
      <c r="AK225" s="30">
        <v>0</v>
      </c>
      <c r="AL225" s="30">
        <v>0</v>
      </c>
      <c r="AM225" s="30">
        <v>0</v>
      </c>
      <c r="AN225" s="30">
        <v>0</v>
      </c>
      <c r="AO225" s="30">
        <v>0</v>
      </c>
      <c r="AP225" s="30">
        <v>214871</v>
      </c>
      <c r="AQ225" s="30">
        <v>532376</v>
      </c>
      <c r="AR225" s="30">
        <v>3400745</v>
      </c>
      <c r="AS225" s="30">
        <v>3281564</v>
      </c>
      <c r="AT225" s="30">
        <v>117751</v>
      </c>
      <c r="AU225" s="30">
        <v>1302314</v>
      </c>
      <c r="AV225" s="30">
        <v>33417</v>
      </c>
      <c r="AW225" s="30">
        <v>792281</v>
      </c>
      <c r="AX225" s="30">
        <v>0</v>
      </c>
      <c r="AY225" s="30">
        <v>500244</v>
      </c>
      <c r="AZ225" s="30">
        <v>225994</v>
      </c>
      <c r="BA225" s="30">
        <v>157168</v>
      </c>
      <c r="BB225" s="30">
        <v>230556</v>
      </c>
      <c r="BC225" s="30">
        <v>90275</v>
      </c>
      <c r="BD225" s="30">
        <v>37509</v>
      </c>
      <c r="BE225" s="30">
        <v>38400</v>
      </c>
      <c r="BF225" s="30">
        <v>30970</v>
      </c>
      <c r="BG225" s="30">
        <v>30150.875</v>
      </c>
      <c r="BH225" s="30">
        <v>0</v>
      </c>
      <c r="BI225" s="30">
        <v>0</v>
      </c>
      <c r="BJ225" s="30">
        <v>0</v>
      </c>
      <c r="BK225" s="30">
        <v>0</v>
      </c>
      <c r="BL225" s="30">
        <v>0</v>
      </c>
      <c r="BM225" s="30">
        <v>0</v>
      </c>
      <c r="BN225" s="30">
        <v>0</v>
      </c>
      <c r="BO225" s="30">
        <v>0</v>
      </c>
      <c r="BP225" s="30">
        <v>0</v>
      </c>
      <c r="BQ225" s="30">
        <v>0</v>
      </c>
      <c r="BR225" s="30">
        <v>18827</v>
      </c>
      <c r="BS225" s="30">
        <v>3917</v>
      </c>
      <c r="BT225" s="30">
        <v>123486</v>
      </c>
      <c r="BU225" s="30">
        <v>5584</v>
      </c>
      <c r="BV225" s="30">
        <v>10884</v>
      </c>
      <c r="BW225" s="30">
        <v>18959</v>
      </c>
      <c r="BX225" s="30">
        <v>0</v>
      </c>
      <c r="BY225" s="30">
        <v>0</v>
      </c>
      <c r="BZ225" s="30">
        <v>0</v>
      </c>
      <c r="CA225" s="30">
        <v>0</v>
      </c>
      <c r="CB225" s="30">
        <v>0</v>
      </c>
      <c r="CC225" s="30">
        <v>0</v>
      </c>
      <c r="CD225" s="30">
        <v>0</v>
      </c>
      <c r="CE225" s="30">
        <v>7946</v>
      </c>
      <c r="CF225" s="30">
        <v>25590</v>
      </c>
      <c r="CG225" s="30">
        <v>17458</v>
      </c>
      <c r="CH225" s="30">
        <v>1011651</v>
      </c>
      <c r="CI225" s="30">
        <v>20973</v>
      </c>
      <c r="CJ225" s="30">
        <v>38223</v>
      </c>
      <c r="CK225" s="30">
        <v>0</v>
      </c>
      <c r="CL225" s="30">
        <v>18277</v>
      </c>
    </row>
    <row r="226" spans="1:90" x14ac:dyDescent="0.2">
      <c r="A226" s="10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</row>
    <row r="227" spans="1:90" x14ac:dyDescent="0.2">
      <c r="A227" s="10" t="s">
        <v>278</v>
      </c>
      <c r="B227" s="14">
        <v>4181</v>
      </c>
      <c r="C227" s="14">
        <v>0</v>
      </c>
      <c r="D227" s="14">
        <v>0</v>
      </c>
      <c r="E227" s="14">
        <v>0</v>
      </c>
      <c r="F227" s="14">
        <v>0</v>
      </c>
      <c r="G227" s="14">
        <v>0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  <c r="AB227" s="14">
        <v>0</v>
      </c>
      <c r="AC227" s="14">
        <v>0</v>
      </c>
      <c r="AD227" s="14">
        <v>0</v>
      </c>
      <c r="AE227" s="14">
        <v>0</v>
      </c>
      <c r="AF227" s="14">
        <v>0</v>
      </c>
      <c r="AG227" s="14">
        <v>0</v>
      </c>
      <c r="AH227" s="14">
        <v>0</v>
      </c>
      <c r="AI227" s="14">
        <v>0</v>
      </c>
      <c r="AJ227" s="14">
        <v>0</v>
      </c>
      <c r="AK227" s="14">
        <v>0</v>
      </c>
      <c r="AL227" s="14">
        <v>0</v>
      </c>
      <c r="AM227" s="14">
        <v>0</v>
      </c>
      <c r="AN227" s="14">
        <v>0</v>
      </c>
      <c r="AO227" s="14">
        <v>0</v>
      </c>
      <c r="AP227" s="14">
        <v>0</v>
      </c>
      <c r="AQ227" s="14">
        <v>0</v>
      </c>
      <c r="AR227" s="14">
        <v>0</v>
      </c>
      <c r="AS227" s="14">
        <v>0</v>
      </c>
      <c r="AT227" s="14">
        <v>0</v>
      </c>
      <c r="AU227" s="14">
        <v>0</v>
      </c>
      <c r="AV227" s="14">
        <v>0</v>
      </c>
      <c r="AW227" s="14">
        <v>0</v>
      </c>
      <c r="AX227" s="14">
        <v>0</v>
      </c>
      <c r="AY227" s="14">
        <v>0</v>
      </c>
      <c r="AZ227" s="14">
        <v>0</v>
      </c>
      <c r="BA227" s="14">
        <v>0</v>
      </c>
      <c r="BB227" s="14">
        <v>0</v>
      </c>
      <c r="BC227" s="14">
        <v>0</v>
      </c>
      <c r="BD227" s="14">
        <v>0</v>
      </c>
      <c r="BE227" s="14">
        <v>0</v>
      </c>
      <c r="BF227" s="14">
        <v>0</v>
      </c>
      <c r="BG227" s="14">
        <v>0</v>
      </c>
      <c r="BH227" s="14">
        <v>0</v>
      </c>
      <c r="BI227" s="14">
        <v>0</v>
      </c>
      <c r="BJ227" s="14">
        <v>0</v>
      </c>
      <c r="BK227" s="14">
        <v>0</v>
      </c>
      <c r="BL227" s="14">
        <v>0</v>
      </c>
      <c r="BM227" s="14">
        <v>0</v>
      </c>
      <c r="BN227" s="14">
        <v>0</v>
      </c>
      <c r="BO227" s="14">
        <v>0</v>
      </c>
      <c r="BP227" s="14">
        <v>0</v>
      </c>
      <c r="BQ227" s="14">
        <v>0</v>
      </c>
      <c r="BR227" s="14">
        <v>0</v>
      </c>
      <c r="BS227" s="14">
        <v>0</v>
      </c>
      <c r="BT227" s="14">
        <v>0</v>
      </c>
      <c r="BU227" s="14">
        <v>0</v>
      </c>
      <c r="BV227" s="14">
        <v>0</v>
      </c>
      <c r="BW227" s="14">
        <v>0</v>
      </c>
      <c r="BX227" s="14">
        <v>0</v>
      </c>
      <c r="BY227" s="14">
        <v>0</v>
      </c>
      <c r="BZ227" s="14">
        <v>0</v>
      </c>
      <c r="CA227" s="14">
        <v>0</v>
      </c>
      <c r="CB227" s="14">
        <v>0</v>
      </c>
      <c r="CC227" s="14">
        <v>0</v>
      </c>
      <c r="CD227" s="14">
        <v>0</v>
      </c>
      <c r="CE227" s="14">
        <v>0</v>
      </c>
      <c r="CF227" s="14">
        <v>0</v>
      </c>
      <c r="CG227" s="14">
        <v>0</v>
      </c>
      <c r="CH227" s="14">
        <v>0</v>
      </c>
      <c r="CI227" s="14">
        <v>0</v>
      </c>
      <c r="CJ227" s="14">
        <v>0</v>
      </c>
      <c r="CK227" s="14">
        <v>0</v>
      </c>
      <c r="CL227" s="14">
        <v>0</v>
      </c>
    </row>
    <row r="228" spans="1:90" x14ac:dyDescent="0.2">
      <c r="A228" s="17" t="s">
        <v>279</v>
      </c>
      <c r="B228" s="14">
        <v>0</v>
      </c>
      <c r="C228" s="14">
        <v>7974</v>
      </c>
      <c r="D228" s="14">
        <v>4000</v>
      </c>
      <c r="E228" s="14">
        <v>0</v>
      </c>
      <c r="F228" s="14">
        <v>4477</v>
      </c>
      <c r="G228" s="14">
        <v>0</v>
      </c>
      <c r="H228" s="14">
        <v>3182.3</v>
      </c>
      <c r="I228" s="14">
        <v>0</v>
      </c>
      <c r="J228" s="14">
        <v>0</v>
      </c>
      <c r="K228" s="14">
        <v>0</v>
      </c>
      <c r="L228" s="14">
        <v>0</v>
      </c>
      <c r="M228" s="14">
        <v>0</v>
      </c>
      <c r="N228" s="14">
        <v>0</v>
      </c>
      <c r="O228" s="14">
        <v>398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0</v>
      </c>
      <c r="V228" s="14">
        <v>0</v>
      </c>
      <c r="W228" s="14">
        <v>0</v>
      </c>
      <c r="X228" s="14">
        <v>0</v>
      </c>
      <c r="Y228" s="14">
        <v>0</v>
      </c>
      <c r="Z228" s="14">
        <v>0</v>
      </c>
      <c r="AA228" s="14">
        <v>0</v>
      </c>
      <c r="AB228" s="14">
        <v>0</v>
      </c>
      <c r="AC228" s="14">
        <v>0</v>
      </c>
      <c r="AD228" s="14">
        <v>0</v>
      </c>
      <c r="AE228" s="14">
        <v>0</v>
      </c>
      <c r="AF228" s="14">
        <v>0</v>
      </c>
      <c r="AG228" s="14">
        <v>0</v>
      </c>
      <c r="AH228" s="14">
        <v>0</v>
      </c>
      <c r="AI228" s="14">
        <v>0</v>
      </c>
      <c r="AJ228" s="14">
        <v>0</v>
      </c>
      <c r="AK228" s="14">
        <v>0</v>
      </c>
      <c r="AL228" s="14">
        <v>0</v>
      </c>
      <c r="AM228" s="14">
        <v>0</v>
      </c>
      <c r="AN228" s="14">
        <v>0</v>
      </c>
      <c r="AO228" s="14">
        <v>0</v>
      </c>
      <c r="AP228" s="14">
        <v>0</v>
      </c>
      <c r="AQ228" s="14">
        <v>23849</v>
      </c>
      <c r="AR228" s="14">
        <v>12264</v>
      </c>
      <c r="AS228" s="14">
        <v>17996</v>
      </c>
      <c r="AT228" s="14">
        <v>15551</v>
      </c>
      <c r="AU228" s="14">
        <v>10811</v>
      </c>
      <c r="AV228" s="14">
        <v>6817</v>
      </c>
      <c r="AW228" s="14">
        <v>1223</v>
      </c>
      <c r="AX228" s="14">
        <v>0</v>
      </c>
      <c r="AY228" s="14">
        <v>0</v>
      </c>
      <c r="AZ228" s="14">
        <v>0</v>
      </c>
      <c r="BA228" s="14">
        <v>0</v>
      </c>
      <c r="BB228" s="14">
        <v>0</v>
      </c>
      <c r="BC228" s="14">
        <v>0</v>
      </c>
      <c r="BD228" s="14">
        <v>0</v>
      </c>
      <c r="BE228" s="14">
        <v>0</v>
      </c>
      <c r="BF228" s="14">
        <v>0</v>
      </c>
      <c r="BG228" s="14">
        <v>0</v>
      </c>
      <c r="BH228" s="14">
        <v>0</v>
      </c>
      <c r="BI228" s="14">
        <v>0</v>
      </c>
      <c r="BJ228" s="14">
        <v>0</v>
      </c>
      <c r="BK228" s="14">
        <v>0</v>
      </c>
      <c r="BL228" s="14">
        <v>0</v>
      </c>
      <c r="BM228" s="14">
        <v>0</v>
      </c>
      <c r="BN228" s="14">
        <v>0</v>
      </c>
      <c r="BO228" s="14">
        <v>0</v>
      </c>
      <c r="BP228" s="14">
        <v>0</v>
      </c>
      <c r="BQ228" s="14">
        <v>0</v>
      </c>
      <c r="BR228" s="14">
        <v>0</v>
      </c>
      <c r="BS228" s="14">
        <v>0</v>
      </c>
      <c r="BT228" s="14">
        <v>0</v>
      </c>
      <c r="BU228" s="14">
        <v>0</v>
      </c>
      <c r="BV228" s="14">
        <v>0</v>
      </c>
      <c r="BW228" s="14">
        <v>0</v>
      </c>
      <c r="BX228" s="14">
        <v>0</v>
      </c>
      <c r="BY228" s="14">
        <v>0</v>
      </c>
      <c r="BZ228" s="14">
        <v>0</v>
      </c>
      <c r="CA228" s="14">
        <v>0</v>
      </c>
      <c r="CB228" s="14">
        <v>0</v>
      </c>
      <c r="CC228" s="14">
        <v>0</v>
      </c>
      <c r="CD228" s="14">
        <v>0</v>
      </c>
      <c r="CE228" s="14">
        <v>0</v>
      </c>
      <c r="CF228" s="14">
        <v>0</v>
      </c>
      <c r="CG228" s="14">
        <v>0</v>
      </c>
      <c r="CH228" s="14">
        <v>0</v>
      </c>
      <c r="CI228" s="14">
        <v>0</v>
      </c>
      <c r="CJ228" s="14">
        <v>0</v>
      </c>
      <c r="CK228" s="14">
        <v>0</v>
      </c>
      <c r="CL228" s="14">
        <v>0</v>
      </c>
    </row>
    <row r="229" spans="1:90" x14ac:dyDescent="0.2">
      <c r="A229" s="10" t="s">
        <v>280</v>
      </c>
      <c r="B229" s="14">
        <v>0</v>
      </c>
      <c r="C229" s="14">
        <v>0</v>
      </c>
      <c r="D229" s="14">
        <v>0</v>
      </c>
      <c r="E229" s="14">
        <v>0</v>
      </c>
      <c r="F229" s="14">
        <v>0</v>
      </c>
      <c r="G229" s="14">
        <v>0</v>
      </c>
      <c r="H229" s="14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  <c r="X229" s="14">
        <v>0</v>
      </c>
      <c r="Y229" s="14">
        <v>0</v>
      </c>
      <c r="Z229" s="14">
        <v>0</v>
      </c>
      <c r="AA229" s="14">
        <v>0</v>
      </c>
      <c r="AB229" s="14">
        <v>17142.75</v>
      </c>
      <c r="AC229" s="14">
        <v>16030.25</v>
      </c>
      <c r="AD229" s="14">
        <v>25109.5</v>
      </c>
      <c r="AE229" s="14">
        <v>16467.349999999999</v>
      </c>
      <c r="AF229" s="14">
        <v>56261.875</v>
      </c>
      <c r="AG229" s="14">
        <v>30529.45</v>
      </c>
      <c r="AH229" s="14">
        <v>45817.3</v>
      </c>
      <c r="AI229" s="14">
        <v>0</v>
      </c>
      <c r="AJ229" s="14">
        <v>22373.875</v>
      </c>
      <c r="AK229" s="14">
        <v>0</v>
      </c>
      <c r="AL229" s="14">
        <v>0</v>
      </c>
      <c r="AM229" s="14">
        <v>0</v>
      </c>
      <c r="AN229" s="14">
        <v>0</v>
      </c>
      <c r="AO229" s="14">
        <v>0</v>
      </c>
      <c r="AP229" s="14">
        <v>55901</v>
      </c>
      <c r="AQ229" s="14">
        <v>113262</v>
      </c>
      <c r="AR229" s="14">
        <v>167605</v>
      </c>
      <c r="AS229" s="14">
        <v>108945</v>
      </c>
      <c r="AT229" s="14">
        <v>102200</v>
      </c>
      <c r="AU229" s="14">
        <v>33000</v>
      </c>
      <c r="AV229" s="14">
        <v>26600</v>
      </c>
      <c r="AW229" s="14">
        <v>37271</v>
      </c>
      <c r="AX229" s="14">
        <v>0</v>
      </c>
      <c r="AY229" s="14">
        <v>76363</v>
      </c>
      <c r="AZ229" s="14">
        <v>80000</v>
      </c>
      <c r="BA229" s="14">
        <v>26641</v>
      </c>
      <c r="BB229" s="14">
        <v>78442</v>
      </c>
      <c r="BC229" s="14">
        <v>52397</v>
      </c>
      <c r="BD229" s="14">
        <v>10032</v>
      </c>
      <c r="BE229" s="14">
        <v>37200</v>
      </c>
      <c r="BF229" s="14">
        <v>12560</v>
      </c>
      <c r="BG229" s="14">
        <v>11834.75</v>
      </c>
      <c r="BH229" s="14">
        <v>0</v>
      </c>
      <c r="BI229" s="14">
        <v>0</v>
      </c>
      <c r="BJ229" s="14">
        <v>0</v>
      </c>
      <c r="BK229" s="14">
        <v>0</v>
      </c>
      <c r="BL229" s="14">
        <v>0</v>
      </c>
      <c r="BM229" s="14">
        <v>0</v>
      </c>
      <c r="BN229" s="14">
        <v>0</v>
      </c>
      <c r="BO229" s="14">
        <v>0</v>
      </c>
      <c r="BP229" s="14">
        <v>0</v>
      </c>
      <c r="BQ229" s="14">
        <v>0</v>
      </c>
      <c r="BR229" s="14">
        <v>18827</v>
      </c>
      <c r="BS229" s="14">
        <v>3917</v>
      </c>
      <c r="BT229" s="14">
        <v>123486</v>
      </c>
      <c r="BU229" s="14">
        <v>5584</v>
      </c>
      <c r="BV229" s="14">
        <v>10884</v>
      </c>
      <c r="BW229" s="14">
        <v>18959</v>
      </c>
      <c r="BX229" s="14">
        <v>0</v>
      </c>
      <c r="BY229" s="14">
        <v>0</v>
      </c>
      <c r="BZ229" s="14">
        <v>0</v>
      </c>
      <c r="CA229" s="14">
        <v>0</v>
      </c>
      <c r="CB229" s="14">
        <v>0</v>
      </c>
      <c r="CC229" s="14">
        <v>0</v>
      </c>
      <c r="CD229" s="14">
        <v>0</v>
      </c>
      <c r="CE229" s="14">
        <v>7946</v>
      </c>
      <c r="CF229" s="14">
        <v>25590</v>
      </c>
      <c r="CG229" s="14">
        <v>17458</v>
      </c>
      <c r="CH229" s="14">
        <v>1011651</v>
      </c>
      <c r="CI229" s="14">
        <v>20973</v>
      </c>
      <c r="CJ229" s="14">
        <v>38223</v>
      </c>
      <c r="CK229" s="14">
        <v>0</v>
      </c>
      <c r="CL229" s="14">
        <v>18277</v>
      </c>
    </row>
    <row r="230" spans="1:90" x14ac:dyDescent="0.2">
      <c r="A230" s="10" t="s">
        <v>281</v>
      </c>
      <c r="B230" s="14">
        <v>0</v>
      </c>
      <c r="C230" s="14">
        <v>0</v>
      </c>
      <c r="D230" s="14">
        <v>0</v>
      </c>
      <c r="E230" s="14">
        <v>0</v>
      </c>
      <c r="F230" s="14">
        <v>0</v>
      </c>
      <c r="G230" s="14">
        <v>0</v>
      </c>
      <c r="H230" s="14">
        <v>0</v>
      </c>
      <c r="I230" s="14">
        <v>0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14">
        <v>0</v>
      </c>
      <c r="X230" s="14">
        <v>0</v>
      </c>
      <c r="Y230" s="14">
        <v>0</v>
      </c>
      <c r="Z230" s="14">
        <v>0</v>
      </c>
      <c r="AA230" s="14">
        <v>0</v>
      </c>
      <c r="AB230" s="14">
        <v>0</v>
      </c>
      <c r="AC230" s="14">
        <v>0</v>
      </c>
      <c r="AD230" s="14">
        <v>0</v>
      </c>
      <c r="AE230" s="14">
        <v>0</v>
      </c>
      <c r="AF230" s="14">
        <v>0</v>
      </c>
      <c r="AG230" s="14">
        <v>0</v>
      </c>
      <c r="AH230" s="14">
        <v>0</v>
      </c>
      <c r="AI230" s="14">
        <v>0</v>
      </c>
      <c r="AJ230" s="14">
        <v>0</v>
      </c>
      <c r="AK230" s="14">
        <v>0</v>
      </c>
      <c r="AL230" s="14">
        <v>0</v>
      </c>
      <c r="AM230" s="14">
        <v>0</v>
      </c>
      <c r="AN230" s="14">
        <v>0</v>
      </c>
      <c r="AO230" s="14">
        <v>0</v>
      </c>
      <c r="AP230" s="14">
        <v>158970</v>
      </c>
      <c r="AQ230" s="14">
        <v>395265</v>
      </c>
      <c r="AR230" s="14">
        <v>3220876</v>
      </c>
      <c r="AS230" s="14">
        <v>3154623</v>
      </c>
      <c r="AT230" s="14">
        <v>0</v>
      </c>
      <c r="AU230" s="14">
        <v>1258503</v>
      </c>
      <c r="AV230" s="14">
        <v>0</v>
      </c>
      <c r="AW230" s="14">
        <v>15673</v>
      </c>
      <c r="AX230" s="14">
        <v>0</v>
      </c>
      <c r="AY230" s="14">
        <v>31648</v>
      </c>
      <c r="AZ230" s="14">
        <v>145994</v>
      </c>
      <c r="BA230" s="14">
        <v>20899</v>
      </c>
      <c r="BB230" s="14">
        <v>51198</v>
      </c>
      <c r="BC230" s="14">
        <v>37878</v>
      </c>
      <c r="BD230" s="14">
        <v>27477</v>
      </c>
      <c r="BE230" s="14">
        <v>1200</v>
      </c>
      <c r="BF230" s="14">
        <v>18410</v>
      </c>
      <c r="BG230" s="14">
        <v>18316.125</v>
      </c>
      <c r="BH230" s="14">
        <v>0</v>
      </c>
      <c r="BI230" s="14">
        <v>0</v>
      </c>
      <c r="BJ230" s="14">
        <v>0</v>
      </c>
      <c r="BK230" s="14">
        <v>0</v>
      </c>
      <c r="BL230" s="14">
        <v>0</v>
      </c>
      <c r="BM230" s="14">
        <v>0</v>
      </c>
      <c r="BN230" s="14">
        <v>0</v>
      </c>
      <c r="BO230" s="14">
        <v>0</v>
      </c>
      <c r="BP230" s="14">
        <v>0</v>
      </c>
      <c r="BQ230" s="14">
        <v>0</v>
      </c>
      <c r="BR230" s="14">
        <v>0</v>
      </c>
      <c r="BS230" s="14">
        <v>0</v>
      </c>
      <c r="BT230" s="14">
        <v>0</v>
      </c>
      <c r="BU230" s="14">
        <v>0</v>
      </c>
      <c r="BV230" s="14">
        <v>0</v>
      </c>
      <c r="BW230" s="14">
        <v>0</v>
      </c>
      <c r="BX230" s="14">
        <v>0</v>
      </c>
      <c r="BY230" s="14">
        <v>0</v>
      </c>
      <c r="BZ230" s="14">
        <v>0</v>
      </c>
      <c r="CA230" s="14">
        <v>0</v>
      </c>
      <c r="CB230" s="14">
        <v>0</v>
      </c>
      <c r="CC230" s="14">
        <v>0</v>
      </c>
      <c r="CD230" s="14">
        <v>0</v>
      </c>
      <c r="CE230" s="14">
        <v>0</v>
      </c>
      <c r="CF230" s="14">
        <v>0</v>
      </c>
      <c r="CG230" s="14">
        <v>0</v>
      </c>
      <c r="CH230" s="14">
        <v>0</v>
      </c>
      <c r="CI230" s="14">
        <v>0</v>
      </c>
      <c r="CJ230" s="14">
        <v>0</v>
      </c>
      <c r="CK230" s="14">
        <v>0</v>
      </c>
      <c r="CL230" s="14">
        <v>0</v>
      </c>
    </row>
    <row r="231" spans="1:90" x14ac:dyDescent="0.2">
      <c r="A231" s="17" t="s">
        <v>282</v>
      </c>
      <c r="B231" s="14">
        <v>0</v>
      </c>
      <c r="C231" s="14">
        <v>0</v>
      </c>
      <c r="D231" s="14">
        <v>0</v>
      </c>
      <c r="E231" s="14">
        <v>0</v>
      </c>
      <c r="F231" s="14">
        <v>0</v>
      </c>
      <c r="G231" s="14">
        <v>0</v>
      </c>
      <c r="H231" s="14">
        <v>0</v>
      </c>
      <c r="I231" s="14">
        <v>0</v>
      </c>
      <c r="J231" s="14">
        <v>0</v>
      </c>
      <c r="K231" s="14">
        <v>0</v>
      </c>
      <c r="L231" s="14">
        <v>0</v>
      </c>
      <c r="M231" s="14">
        <v>0</v>
      </c>
      <c r="N231" s="14">
        <v>0</v>
      </c>
      <c r="O231" s="14">
        <v>0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0</v>
      </c>
      <c r="W231" s="14">
        <v>0</v>
      </c>
      <c r="X231" s="14">
        <v>0</v>
      </c>
      <c r="Y231" s="14">
        <v>0</v>
      </c>
      <c r="Z231" s="14">
        <v>0</v>
      </c>
      <c r="AA231" s="14">
        <v>0</v>
      </c>
      <c r="AB231" s="14">
        <v>0</v>
      </c>
      <c r="AC231" s="14">
        <v>0</v>
      </c>
      <c r="AD231" s="14">
        <v>0</v>
      </c>
      <c r="AE231" s="14">
        <v>0</v>
      </c>
      <c r="AF231" s="14">
        <v>0</v>
      </c>
      <c r="AG231" s="14">
        <v>0</v>
      </c>
      <c r="AH231" s="14">
        <v>0</v>
      </c>
      <c r="AI231" s="14">
        <v>0</v>
      </c>
      <c r="AJ231" s="14">
        <v>0</v>
      </c>
      <c r="AK231" s="14">
        <v>0</v>
      </c>
      <c r="AL231" s="14">
        <v>0</v>
      </c>
      <c r="AM231" s="14">
        <v>0</v>
      </c>
      <c r="AN231" s="14">
        <v>0</v>
      </c>
      <c r="AO231" s="14">
        <v>0</v>
      </c>
      <c r="AP231" s="14">
        <v>0</v>
      </c>
      <c r="AQ231" s="14">
        <v>0</v>
      </c>
      <c r="AR231" s="14">
        <v>0</v>
      </c>
      <c r="AS231" s="14">
        <v>0</v>
      </c>
      <c r="AT231" s="14">
        <v>0</v>
      </c>
      <c r="AU231" s="14">
        <v>0</v>
      </c>
      <c r="AV231" s="14">
        <v>0</v>
      </c>
      <c r="AW231" s="14">
        <v>738114</v>
      </c>
      <c r="AX231" s="14">
        <v>0</v>
      </c>
      <c r="AY231" s="14">
        <v>392233</v>
      </c>
      <c r="AZ231" s="14">
        <v>0</v>
      </c>
      <c r="BA231" s="14">
        <v>109628</v>
      </c>
      <c r="BB231" s="14">
        <v>100916</v>
      </c>
      <c r="BC231" s="14">
        <v>0</v>
      </c>
      <c r="BD231" s="14">
        <v>0</v>
      </c>
      <c r="BE231" s="14">
        <v>0</v>
      </c>
      <c r="BF231" s="14">
        <v>0</v>
      </c>
      <c r="BG231" s="14">
        <v>0</v>
      </c>
      <c r="BH231" s="14">
        <v>0</v>
      </c>
      <c r="BI231" s="14">
        <v>0</v>
      </c>
      <c r="BJ231" s="14">
        <v>0</v>
      </c>
      <c r="BK231" s="14">
        <v>0</v>
      </c>
      <c r="BL231" s="14">
        <v>0</v>
      </c>
      <c r="BM231" s="14">
        <v>0</v>
      </c>
      <c r="BN231" s="14">
        <v>0</v>
      </c>
      <c r="BO231" s="14">
        <v>0</v>
      </c>
      <c r="BP231" s="14">
        <v>0</v>
      </c>
      <c r="BQ231" s="14">
        <v>0</v>
      </c>
      <c r="BR231" s="14">
        <v>0</v>
      </c>
      <c r="BS231" s="14">
        <v>0</v>
      </c>
      <c r="BT231" s="14">
        <v>0</v>
      </c>
      <c r="BU231" s="14">
        <v>0</v>
      </c>
      <c r="BV231" s="14">
        <v>0</v>
      </c>
      <c r="BW231" s="14">
        <v>0</v>
      </c>
      <c r="BX231" s="14">
        <v>0</v>
      </c>
      <c r="BY231" s="14">
        <v>0</v>
      </c>
      <c r="BZ231" s="14">
        <v>0</v>
      </c>
      <c r="CA231" s="14">
        <v>0</v>
      </c>
      <c r="CB231" s="14">
        <v>0</v>
      </c>
      <c r="CC231" s="14">
        <v>0</v>
      </c>
      <c r="CD231" s="14">
        <v>0</v>
      </c>
      <c r="CE231" s="14">
        <v>0</v>
      </c>
      <c r="CF231" s="14">
        <v>0</v>
      </c>
      <c r="CG231" s="14">
        <v>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</row>
    <row r="232" spans="1:90" x14ac:dyDescent="0.2">
      <c r="A232" s="17" t="s">
        <v>283</v>
      </c>
      <c r="B232" s="14">
        <v>0</v>
      </c>
      <c r="C232" s="14">
        <v>0</v>
      </c>
      <c r="D232" s="14">
        <v>0</v>
      </c>
      <c r="E232" s="14">
        <v>0</v>
      </c>
      <c r="F232" s="14">
        <v>0</v>
      </c>
      <c r="G232" s="14">
        <v>0</v>
      </c>
      <c r="H232" s="14">
        <v>13731.7</v>
      </c>
      <c r="I232" s="14">
        <v>0</v>
      </c>
      <c r="J232" s="14">
        <v>0</v>
      </c>
      <c r="K232" s="14">
        <v>0</v>
      </c>
      <c r="L232" s="14">
        <v>0</v>
      </c>
      <c r="M232" s="14">
        <v>0</v>
      </c>
      <c r="N232" s="14">
        <v>0</v>
      </c>
      <c r="O232" s="14">
        <v>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14">
        <v>0</v>
      </c>
      <c r="X232" s="14">
        <v>0</v>
      </c>
      <c r="Y232" s="14">
        <v>0</v>
      </c>
      <c r="Z232" s="14">
        <v>0</v>
      </c>
      <c r="AA232" s="14">
        <v>0</v>
      </c>
      <c r="AB232" s="14">
        <v>0</v>
      </c>
      <c r="AC232" s="14">
        <v>0</v>
      </c>
      <c r="AD232" s="14">
        <v>0</v>
      </c>
      <c r="AE232" s="14">
        <v>0</v>
      </c>
      <c r="AF232" s="14">
        <v>0</v>
      </c>
      <c r="AG232" s="14">
        <v>0</v>
      </c>
      <c r="AH232" s="14">
        <v>0</v>
      </c>
      <c r="AI232" s="14">
        <v>0</v>
      </c>
      <c r="AJ232" s="14">
        <v>0</v>
      </c>
      <c r="AK232" s="14">
        <v>0</v>
      </c>
      <c r="AL232" s="14">
        <v>0</v>
      </c>
      <c r="AM232" s="14">
        <v>0</v>
      </c>
      <c r="AN232" s="14">
        <v>0</v>
      </c>
      <c r="AO232" s="14">
        <v>0</v>
      </c>
      <c r="AP232" s="14">
        <v>0</v>
      </c>
      <c r="AQ232" s="14">
        <v>0</v>
      </c>
      <c r="AR232" s="14">
        <v>0</v>
      </c>
      <c r="AS232" s="14">
        <v>0</v>
      </c>
      <c r="AT232" s="14">
        <v>0</v>
      </c>
      <c r="AU232" s="14">
        <v>0</v>
      </c>
      <c r="AV232" s="14">
        <v>0</v>
      </c>
      <c r="AW232" s="14">
        <v>0</v>
      </c>
      <c r="AX232" s="14">
        <v>0</v>
      </c>
      <c r="AY232" s="14">
        <v>0</v>
      </c>
      <c r="AZ232" s="14">
        <v>0</v>
      </c>
      <c r="BA232" s="14">
        <v>0</v>
      </c>
      <c r="BB232" s="14">
        <v>0</v>
      </c>
      <c r="BC232" s="14">
        <v>0</v>
      </c>
      <c r="BD232" s="14">
        <v>0</v>
      </c>
      <c r="BE232" s="14">
        <v>0</v>
      </c>
      <c r="BF232" s="14">
        <v>0</v>
      </c>
      <c r="BG232" s="14">
        <v>0</v>
      </c>
      <c r="BH232" s="14">
        <v>0</v>
      </c>
      <c r="BI232" s="14">
        <v>0</v>
      </c>
      <c r="BJ232" s="14">
        <v>0</v>
      </c>
      <c r="BK232" s="14">
        <v>0</v>
      </c>
      <c r="BL232" s="14">
        <v>0</v>
      </c>
      <c r="BM232" s="14">
        <v>0</v>
      </c>
      <c r="BN232" s="14">
        <v>0</v>
      </c>
      <c r="BO232" s="14">
        <v>0</v>
      </c>
      <c r="BP232" s="14">
        <v>0</v>
      </c>
      <c r="BQ232" s="14">
        <v>0</v>
      </c>
      <c r="BR232" s="14">
        <v>0</v>
      </c>
      <c r="BS232" s="14">
        <v>0</v>
      </c>
      <c r="BT232" s="14">
        <v>0</v>
      </c>
      <c r="BU232" s="14">
        <v>0</v>
      </c>
      <c r="BV232" s="14">
        <v>0</v>
      </c>
      <c r="BW232" s="14">
        <v>0</v>
      </c>
      <c r="BX232" s="14">
        <v>0</v>
      </c>
      <c r="BY232" s="14">
        <v>0</v>
      </c>
      <c r="BZ232" s="14">
        <v>0</v>
      </c>
      <c r="CA232" s="14">
        <v>0</v>
      </c>
      <c r="CB232" s="14">
        <v>0</v>
      </c>
      <c r="CC232" s="14">
        <v>0</v>
      </c>
      <c r="CD232" s="14">
        <v>0</v>
      </c>
      <c r="CE232" s="14">
        <v>0</v>
      </c>
      <c r="CF232" s="14">
        <v>0</v>
      </c>
      <c r="CG232" s="14">
        <v>0</v>
      </c>
      <c r="CH232" s="14">
        <v>0</v>
      </c>
      <c r="CI232" s="14">
        <v>0</v>
      </c>
      <c r="CJ232" s="14">
        <v>0</v>
      </c>
      <c r="CK232" s="14">
        <v>0</v>
      </c>
      <c r="CL232" s="14">
        <v>0</v>
      </c>
    </row>
    <row r="233" spans="1:90" x14ac:dyDescent="0.2">
      <c r="A233" s="17" t="s">
        <v>284</v>
      </c>
      <c r="B233" s="14">
        <v>0</v>
      </c>
      <c r="C233" s="14">
        <v>0</v>
      </c>
      <c r="D233" s="14">
        <v>0</v>
      </c>
      <c r="E233" s="14">
        <v>0</v>
      </c>
      <c r="F233" s="14">
        <v>0</v>
      </c>
      <c r="G233" s="14">
        <v>0</v>
      </c>
      <c r="H233" s="14">
        <v>0</v>
      </c>
      <c r="I233" s="14">
        <v>0</v>
      </c>
      <c r="J233" s="14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14">
        <v>0</v>
      </c>
      <c r="X233" s="14">
        <v>0</v>
      </c>
      <c r="Y233" s="14">
        <v>0</v>
      </c>
      <c r="Z233" s="14">
        <v>5092</v>
      </c>
      <c r="AA233" s="14">
        <v>12800</v>
      </c>
      <c r="AB233" s="14">
        <v>0</v>
      </c>
      <c r="AC233" s="14">
        <v>0</v>
      </c>
      <c r="AD233" s="14">
        <v>0</v>
      </c>
      <c r="AE233" s="14">
        <v>0</v>
      </c>
      <c r="AF233" s="14">
        <v>0</v>
      </c>
      <c r="AG233" s="14">
        <v>0</v>
      </c>
      <c r="AH233" s="14">
        <v>0</v>
      </c>
      <c r="AI233" s="14">
        <v>0</v>
      </c>
      <c r="AJ233" s="14">
        <v>0</v>
      </c>
      <c r="AK233" s="14">
        <v>0</v>
      </c>
      <c r="AL233" s="14">
        <v>0</v>
      </c>
      <c r="AM233" s="14">
        <v>0</v>
      </c>
      <c r="AN233" s="14">
        <v>0</v>
      </c>
      <c r="AO233" s="14">
        <v>0</v>
      </c>
      <c r="AP233" s="14">
        <v>0</v>
      </c>
      <c r="AQ233" s="14">
        <v>0</v>
      </c>
      <c r="AR233" s="14">
        <v>0</v>
      </c>
      <c r="AS233" s="14">
        <v>0</v>
      </c>
      <c r="AT233" s="14">
        <v>0</v>
      </c>
      <c r="AU233" s="14">
        <v>0</v>
      </c>
      <c r="AV233" s="14">
        <v>0</v>
      </c>
      <c r="AW233" s="14">
        <v>0</v>
      </c>
      <c r="AX233" s="14">
        <v>0</v>
      </c>
      <c r="AY233" s="14">
        <v>0</v>
      </c>
      <c r="AZ233" s="14">
        <v>0</v>
      </c>
      <c r="BA233" s="14">
        <v>0</v>
      </c>
      <c r="BB233" s="14">
        <v>0</v>
      </c>
      <c r="BC233" s="14">
        <v>0</v>
      </c>
      <c r="BD233" s="14">
        <v>0</v>
      </c>
      <c r="BE233" s="14">
        <v>0</v>
      </c>
      <c r="BF233" s="14">
        <v>0</v>
      </c>
      <c r="BG233" s="14">
        <v>0</v>
      </c>
      <c r="BH233" s="14">
        <v>0</v>
      </c>
      <c r="BI233" s="14">
        <v>0</v>
      </c>
      <c r="BJ233" s="14">
        <v>0</v>
      </c>
      <c r="BK233" s="14">
        <v>0</v>
      </c>
      <c r="BL233" s="14">
        <v>0</v>
      </c>
      <c r="BM233" s="14">
        <v>0</v>
      </c>
      <c r="BN233" s="14">
        <v>0</v>
      </c>
      <c r="BO233" s="14">
        <v>0</v>
      </c>
      <c r="BP233" s="14">
        <v>0</v>
      </c>
      <c r="BQ233" s="14">
        <v>0</v>
      </c>
      <c r="BR233" s="14">
        <v>0</v>
      </c>
      <c r="BS233" s="14">
        <v>0</v>
      </c>
      <c r="BT233" s="14">
        <v>0</v>
      </c>
      <c r="BU233" s="14">
        <v>0</v>
      </c>
      <c r="BV233" s="14">
        <v>0</v>
      </c>
      <c r="BW233" s="14">
        <v>0</v>
      </c>
      <c r="BX233" s="14">
        <v>0</v>
      </c>
      <c r="BY233" s="14">
        <v>0</v>
      </c>
      <c r="BZ233" s="14">
        <v>0</v>
      </c>
      <c r="CA233" s="14">
        <v>0</v>
      </c>
      <c r="CB233" s="14">
        <v>0</v>
      </c>
      <c r="CC233" s="14">
        <v>0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0</v>
      </c>
      <c r="CJ233" s="14">
        <v>0</v>
      </c>
      <c r="CK233" s="14">
        <v>0</v>
      </c>
      <c r="CL233" s="14">
        <v>0</v>
      </c>
    </row>
    <row r="234" spans="1:90" x14ac:dyDescent="0.2">
      <c r="A234" s="18" t="s">
        <v>285</v>
      </c>
      <c r="B234" s="14">
        <v>12</v>
      </c>
      <c r="C234" s="14">
        <v>0</v>
      </c>
      <c r="D234" s="14">
        <v>0</v>
      </c>
      <c r="E234" s="14">
        <v>20</v>
      </c>
      <c r="F234" s="14">
        <v>45</v>
      </c>
      <c r="G234" s="14">
        <v>0</v>
      </c>
      <c r="H234" s="14">
        <v>81.400000000000006</v>
      </c>
      <c r="I234" s="14">
        <v>0</v>
      </c>
      <c r="J234" s="14">
        <v>0</v>
      </c>
      <c r="K234" s="14">
        <v>0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8</v>
      </c>
      <c r="V234" s="14">
        <v>0</v>
      </c>
      <c r="W234" s="14">
        <v>0</v>
      </c>
      <c r="X234" s="14">
        <v>0</v>
      </c>
      <c r="Y234" s="14">
        <v>0</v>
      </c>
      <c r="Z234" s="14">
        <v>0</v>
      </c>
      <c r="AA234" s="14">
        <v>0</v>
      </c>
      <c r="AB234" s="14">
        <v>0</v>
      </c>
      <c r="AC234" s="14">
        <v>0</v>
      </c>
      <c r="AD234" s="14">
        <v>0</v>
      </c>
      <c r="AE234" s="14">
        <v>0</v>
      </c>
      <c r="AF234" s="14">
        <v>0</v>
      </c>
      <c r="AG234" s="14">
        <v>0</v>
      </c>
      <c r="AH234" s="14">
        <v>0</v>
      </c>
      <c r="AI234" s="14">
        <v>0</v>
      </c>
      <c r="AJ234" s="14">
        <v>0</v>
      </c>
      <c r="AK234" s="14">
        <v>0</v>
      </c>
      <c r="AL234" s="14">
        <v>0</v>
      </c>
      <c r="AM234" s="14">
        <v>0</v>
      </c>
      <c r="AN234" s="14">
        <v>0</v>
      </c>
      <c r="AO234" s="14">
        <v>0</v>
      </c>
      <c r="AP234" s="14">
        <v>0</v>
      </c>
      <c r="AQ234" s="14">
        <v>0</v>
      </c>
      <c r="AR234" s="14">
        <v>0</v>
      </c>
      <c r="AS234" s="14">
        <v>0</v>
      </c>
      <c r="AT234" s="14">
        <v>0</v>
      </c>
      <c r="AU234" s="14">
        <v>0</v>
      </c>
      <c r="AV234" s="14">
        <v>0</v>
      </c>
      <c r="AW234" s="14">
        <v>0</v>
      </c>
      <c r="AX234" s="14">
        <v>0</v>
      </c>
      <c r="AY234" s="14">
        <v>0</v>
      </c>
      <c r="AZ234" s="14">
        <v>0</v>
      </c>
      <c r="BA234" s="14">
        <v>0</v>
      </c>
      <c r="BB234" s="14">
        <v>0</v>
      </c>
      <c r="BC234" s="14">
        <v>0</v>
      </c>
      <c r="BD234" s="14">
        <v>0</v>
      </c>
      <c r="BE234" s="14">
        <v>0</v>
      </c>
      <c r="BF234" s="14">
        <v>0</v>
      </c>
      <c r="BG234" s="14">
        <v>0</v>
      </c>
      <c r="BH234" s="14">
        <v>0</v>
      </c>
      <c r="BI234" s="14">
        <v>0</v>
      </c>
      <c r="BJ234" s="14">
        <v>0</v>
      </c>
      <c r="BK234" s="14">
        <v>0</v>
      </c>
      <c r="BL234" s="14">
        <v>0</v>
      </c>
      <c r="BM234" s="14">
        <v>0</v>
      </c>
      <c r="BN234" s="14">
        <v>0</v>
      </c>
      <c r="BO234" s="14">
        <v>0</v>
      </c>
      <c r="BP234" s="14">
        <v>0</v>
      </c>
      <c r="BQ234" s="14">
        <v>0</v>
      </c>
      <c r="BR234" s="14">
        <v>0</v>
      </c>
      <c r="BS234" s="14">
        <v>0</v>
      </c>
      <c r="BT234" s="14">
        <v>0</v>
      </c>
      <c r="BU234" s="14">
        <v>0</v>
      </c>
      <c r="BV234" s="14">
        <v>0</v>
      </c>
      <c r="BW234" s="14">
        <v>0</v>
      </c>
      <c r="BX234" s="14">
        <v>0</v>
      </c>
      <c r="BY234" s="14">
        <v>0</v>
      </c>
      <c r="BZ234" s="14">
        <v>0</v>
      </c>
      <c r="CA234" s="14">
        <v>0</v>
      </c>
      <c r="CB234" s="14">
        <v>0</v>
      </c>
      <c r="CC234" s="14">
        <v>0</v>
      </c>
      <c r="CD234" s="14">
        <v>0</v>
      </c>
      <c r="CE234" s="14">
        <v>0</v>
      </c>
      <c r="CF234" s="14">
        <v>0</v>
      </c>
      <c r="CG234" s="14">
        <v>0</v>
      </c>
      <c r="CH234" s="14">
        <v>0</v>
      </c>
      <c r="CI234" s="14">
        <v>0</v>
      </c>
      <c r="CJ234" s="14">
        <v>0</v>
      </c>
      <c r="CK234" s="14">
        <v>0</v>
      </c>
      <c r="CL234" s="14">
        <v>0</v>
      </c>
    </row>
    <row r="235" spans="1:90" x14ac:dyDescent="0.2">
      <c r="A235" s="18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4"/>
      <c r="CL235" s="14"/>
    </row>
    <row r="236" spans="1:90" x14ac:dyDescent="0.2">
      <c r="A236" s="10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</row>
    <row r="237" spans="1:90" x14ac:dyDescent="0.2">
      <c r="A237" s="29" t="s">
        <v>286</v>
      </c>
      <c r="B237" s="30">
        <v>0</v>
      </c>
      <c r="C237" s="30">
        <v>1135</v>
      </c>
      <c r="D237" s="30">
        <v>25000</v>
      </c>
      <c r="E237" s="30">
        <v>259.625</v>
      </c>
      <c r="F237" s="30">
        <v>8251</v>
      </c>
      <c r="G237" s="30">
        <v>0</v>
      </c>
      <c r="H237" s="30">
        <v>6014.5</v>
      </c>
      <c r="I237" s="30">
        <v>0</v>
      </c>
      <c r="J237" s="30">
        <v>10998</v>
      </c>
      <c r="K237" s="30">
        <v>542</v>
      </c>
      <c r="L237" s="30">
        <v>5</v>
      </c>
      <c r="M237" s="30">
        <v>648</v>
      </c>
      <c r="N237" s="30">
        <v>4761</v>
      </c>
      <c r="O237" s="30">
        <v>17613</v>
      </c>
      <c r="P237" s="30">
        <v>0</v>
      </c>
      <c r="Q237" s="30">
        <v>0</v>
      </c>
      <c r="R237" s="30">
        <v>0</v>
      </c>
      <c r="S237" s="30">
        <v>0</v>
      </c>
      <c r="T237" s="30">
        <v>0</v>
      </c>
      <c r="U237" s="30">
        <v>17516</v>
      </c>
      <c r="V237" s="30">
        <v>6210</v>
      </c>
      <c r="W237" s="30">
        <v>5903.125</v>
      </c>
      <c r="X237" s="30">
        <v>0</v>
      </c>
      <c r="Y237" s="30">
        <v>0</v>
      </c>
      <c r="Z237" s="30">
        <v>0</v>
      </c>
      <c r="AA237" s="30">
        <v>0</v>
      </c>
      <c r="AB237" s="30">
        <v>0</v>
      </c>
      <c r="AC237" s="30">
        <v>9652.75</v>
      </c>
      <c r="AD237" s="30">
        <v>19277.47</v>
      </c>
      <c r="AE237" s="30">
        <v>14763.9</v>
      </c>
      <c r="AF237" s="30">
        <v>19385</v>
      </c>
      <c r="AG237" s="30">
        <v>10552.5</v>
      </c>
      <c r="AH237" s="30">
        <v>1665</v>
      </c>
      <c r="AI237" s="30">
        <v>724</v>
      </c>
      <c r="AJ237" s="30">
        <v>579.875</v>
      </c>
      <c r="AK237" s="30">
        <v>0</v>
      </c>
      <c r="AL237" s="30">
        <v>0</v>
      </c>
      <c r="AM237" s="30">
        <v>0</v>
      </c>
      <c r="AN237" s="30">
        <v>0</v>
      </c>
      <c r="AO237" s="30">
        <v>0</v>
      </c>
      <c r="AP237" s="30">
        <v>0</v>
      </c>
      <c r="AQ237" s="30">
        <v>0</v>
      </c>
      <c r="AR237" s="30">
        <v>0</v>
      </c>
      <c r="AS237" s="30">
        <v>0</v>
      </c>
      <c r="AT237" s="30">
        <v>0</v>
      </c>
      <c r="AU237" s="30">
        <v>0</v>
      </c>
      <c r="AV237" s="30">
        <v>0</v>
      </c>
      <c r="AW237" s="30">
        <v>0</v>
      </c>
      <c r="AX237" s="30">
        <v>12454.5</v>
      </c>
      <c r="AY237" s="30">
        <v>18383</v>
      </c>
      <c r="AZ237" s="30">
        <v>0</v>
      </c>
      <c r="BA237" s="30">
        <v>0</v>
      </c>
      <c r="BB237" s="30">
        <v>0</v>
      </c>
      <c r="BC237" s="30">
        <v>0</v>
      </c>
      <c r="BD237" s="30">
        <v>0</v>
      </c>
      <c r="BE237" s="30">
        <v>0</v>
      </c>
      <c r="BF237" s="30">
        <v>0</v>
      </c>
      <c r="BG237" s="30">
        <v>15779</v>
      </c>
      <c r="BH237" s="30">
        <v>0</v>
      </c>
      <c r="BI237" s="30">
        <v>0</v>
      </c>
      <c r="BJ237" s="30">
        <v>12765</v>
      </c>
      <c r="BK237" s="30">
        <v>7385</v>
      </c>
      <c r="BL237" s="30">
        <v>0</v>
      </c>
      <c r="BM237" s="30">
        <v>0</v>
      </c>
      <c r="BN237" s="30">
        <v>14789</v>
      </c>
      <c r="BO237" s="30">
        <v>14543</v>
      </c>
      <c r="BP237" s="30">
        <v>0</v>
      </c>
      <c r="BQ237" s="30">
        <v>0</v>
      </c>
      <c r="BR237" s="30">
        <v>33120</v>
      </c>
      <c r="BS237" s="30">
        <v>24726</v>
      </c>
      <c r="BT237" s="30">
        <v>931</v>
      </c>
      <c r="BU237" s="30">
        <v>1040</v>
      </c>
      <c r="BV237" s="30">
        <v>315</v>
      </c>
      <c r="BW237" s="30">
        <v>235</v>
      </c>
      <c r="BX237" s="30">
        <v>26898</v>
      </c>
      <c r="BY237" s="30">
        <v>0</v>
      </c>
      <c r="BZ237" s="30">
        <v>0</v>
      </c>
      <c r="CA237" s="30">
        <v>0</v>
      </c>
      <c r="CB237" s="30">
        <v>0</v>
      </c>
      <c r="CC237" s="30">
        <v>0</v>
      </c>
      <c r="CD237" s="30">
        <v>0</v>
      </c>
      <c r="CE237" s="30">
        <v>0</v>
      </c>
      <c r="CF237" s="30">
        <v>0</v>
      </c>
      <c r="CG237" s="30">
        <v>0</v>
      </c>
      <c r="CH237" s="30">
        <v>0</v>
      </c>
      <c r="CI237" s="30">
        <v>0</v>
      </c>
      <c r="CJ237" s="30">
        <v>0</v>
      </c>
      <c r="CK237" s="30">
        <v>0</v>
      </c>
      <c r="CL237" s="30">
        <v>0</v>
      </c>
    </row>
    <row r="238" spans="1:90" x14ac:dyDescent="0.2">
      <c r="A238" s="10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</row>
    <row r="239" spans="1:90" x14ac:dyDescent="0.2">
      <c r="A239" s="20" t="s">
        <v>287</v>
      </c>
      <c r="B239" s="14">
        <v>0</v>
      </c>
      <c r="C239" s="14">
        <v>116</v>
      </c>
      <c r="D239" s="14">
        <v>0</v>
      </c>
      <c r="E239" s="14">
        <v>0</v>
      </c>
      <c r="F239" s="14">
        <v>2402</v>
      </c>
      <c r="G239" s="14">
        <v>0</v>
      </c>
      <c r="H239" s="14">
        <v>1586</v>
      </c>
      <c r="I239" s="14">
        <v>0</v>
      </c>
      <c r="J239" s="14">
        <v>7795</v>
      </c>
      <c r="K239" s="14">
        <v>542</v>
      </c>
      <c r="L239" s="14">
        <v>5</v>
      </c>
      <c r="M239" s="14">
        <v>16</v>
      </c>
      <c r="N239" s="14">
        <v>0</v>
      </c>
      <c r="O239" s="14">
        <v>0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6790.75</v>
      </c>
      <c r="V239" s="14">
        <v>280</v>
      </c>
      <c r="W239" s="14">
        <v>1031</v>
      </c>
      <c r="X239" s="14">
        <v>0</v>
      </c>
      <c r="Y239" s="14">
        <v>0</v>
      </c>
      <c r="Z239" s="14">
        <v>0</v>
      </c>
      <c r="AA239" s="14">
        <v>0</v>
      </c>
      <c r="AB239" s="14">
        <v>0</v>
      </c>
      <c r="AC239" s="14">
        <v>495.75</v>
      </c>
      <c r="AD239" s="14">
        <v>568.47</v>
      </c>
      <c r="AE239" s="14">
        <v>398.9</v>
      </c>
      <c r="AF239" s="14">
        <v>71</v>
      </c>
      <c r="AG239" s="14">
        <v>60.5</v>
      </c>
      <c r="AH239" s="14">
        <v>0</v>
      </c>
      <c r="AI239" s="14">
        <v>0</v>
      </c>
      <c r="AJ239" s="14">
        <v>0</v>
      </c>
      <c r="AK239" s="14">
        <v>0</v>
      </c>
      <c r="AL239" s="14">
        <v>0</v>
      </c>
      <c r="AM239" s="14">
        <v>0</v>
      </c>
      <c r="AN239" s="14">
        <v>0</v>
      </c>
      <c r="AO239" s="14">
        <v>0</v>
      </c>
      <c r="AP239" s="14">
        <v>0</v>
      </c>
      <c r="AQ239" s="14">
        <v>0</v>
      </c>
      <c r="AR239" s="14">
        <v>0</v>
      </c>
      <c r="AS239" s="14">
        <v>0</v>
      </c>
      <c r="AT239" s="14">
        <v>0</v>
      </c>
      <c r="AU239" s="14">
        <v>0</v>
      </c>
      <c r="AV239" s="14">
        <v>0</v>
      </c>
      <c r="AW239" s="14">
        <v>0</v>
      </c>
      <c r="AX239" s="14">
        <v>0</v>
      </c>
      <c r="AY239" s="14">
        <v>0</v>
      </c>
      <c r="AZ239" s="14">
        <v>0</v>
      </c>
      <c r="BA239" s="14">
        <v>0</v>
      </c>
      <c r="BB239" s="14">
        <v>0</v>
      </c>
      <c r="BC239" s="14">
        <v>0</v>
      </c>
      <c r="BD239" s="14">
        <v>0</v>
      </c>
      <c r="BE239" s="14">
        <v>0</v>
      </c>
      <c r="BF239" s="14">
        <v>0</v>
      </c>
      <c r="BG239" s="14">
        <v>0</v>
      </c>
      <c r="BH239" s="14">
        <v>0</v>
      </c>
      <c r="BI239" s="14">
        <v>0</v>
      </c>
      <c r="BJ239" s="14">
        <v>0</v>
      </c>
      <c r="BK239" s="14">
        <v>0</v>
      </c>
      <c r="BL239" s="14">
        <v>0</v>
      </c>
      <c r="BM239" s="14">
        <v>0</v>
      </c>
      <c r="BN239" s="14">
        <v>0</v>
      </c>
      <c r="BO239" s="14">
        <v>0</v>
      </c>
      <c r="BP239" s="14">
        <v>0</v>
      </c>
      <c r="BQ239" s="14">
        <v>0</v>
      </c>
      <c r="BR239" s="14">
        <v>799</v>
      </c>
      <c r="BS239" s="14">
        <v>1265</v>
      </c>
      <c r="BT239" s="14">
        <v>931</v>
      </c>
      <c r="BU239" s="14">
        <v>1040</v>
      </c>
      <c r="BV239" s="14">
        <v>315</v>
      </c>
      <c r="BW239" s="14">
        <v>235</v>
      </c>
      <c r="BX239" s="14">
        <v>0</v>
      </c>
      <c r="BY239" s="14">
        <v>0</v>
      </c>
      <c r="BZ239" s="14">
        <v>0</v>
      </c>
      <c r="CA239" s="14">
        <v>0</v>
      </c>
      <c r="CB239" s="14">
        <v>0</v>
      </c>
      <c r="CC239" s="14">
        <v>0</v>
      </c>
      <c r="CD239" s="14">
        <v>0</v>
      </c>
      <c r="CE239" s="14">
        <v>0</v>
      </c>
      <c r="CF239" s="14">
        <v>0</v>
      </c>
      <c r="CG239" s="14">
        <v>0</v>
      </c>
      <c r="CH239" s="14">
        <v>0</v>
      </c>
      <c r="CI239" s="14">
        <v>0</v>
      </c>
      <c r="CJ239" s="14">
        <v>0</v>
      </c>
      <c r="CK239" s="14">
        <v>0</v>
      </c>
      <c r="CL239" s="14">
        <v>0</v>
      </c>
    </row>
    <row r="240" spans="1:90" x14ac:dyDescent="0.2">
      <c r="A240" s="10" t="s">
        <v>287</v>
      </c>
      <c r="B240" s="14">
        <v>0</v>
      </c>
      <c r="C240" s="14">
        <v>0</v>
      </c>
      <c r="D240" s="14">
        <v>0</v>
      </c>
      <c r="E240" s="14">
        <v>0</v>
      </c>
      <c r="F240" s="14">
        <v>0</v>
      </c>
      <c r="G240" s="14">
        <v>0</v>
      </c>
      <c r="H240" s="14">
        <v>0</v>
      </c>
      <c r="I240" s="14">
        <v>0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3966.125</v>
      </c>
      <c r="X240" s="14">
        <v>0</v>
      </c>
      <c r="Y240" s="14">
        <v>0</v>
      </c>
      <c r="Z240" s="14">
        <v>0</v>
      </c>
      <c r="AA240" s="14">
        <v>0</v>
      </c>
      <c r="AB240" s="14">
        <v>0</v>
      </c>
      <c r="AC240" s="14">
        <v>0</v>
      </c>
      <c r="AD240" s="14">
        <v>0</v>
      </c>
      <c r="AE240" s="14">
        <v>0</v>
      </c>
      <c r="AF240" s="14">
        <v>0</v>
      </c>
      <c r="AG240" s="14">
        <v>0</v>
      </c>
      <c r="AH240" s="14">
        <v>0</v>
      </c>
      <c r="AI240" s="14">
        <v>372.25</v>
      </c>
      <c r="AJ240" s="14">
        <v>469.75</v>
      </c>
      <c r="AK240" s="14">
        <v>0</v>
      </c>
      <c r="AL240" s="14">
        <v>0</v>
      </c>
      <c r="AM240" s="14">
        <v>0</v>
      </c>
      <c r="AN240" s="14">
        <v>0</v>
      </c>
      <c r="AO240" s="14">
        <v>0</v>
      </c>
      <c r="AP240" s="14">
        <v>0</v>
      </c>
      <c r="AQ240" s="14">
        <v>0</v>
      </c>
      <c r="AR240" s="14">
        <v>0</v>
      </c>
      <c r="AS240" s="14">
        <v>0</v>
      </c>
      <c r="AT240" s="14">
        <v>0</v>
      </c>
      <c r="AU240" s="14">
        <v>0</v>
      </c>
      <c r="AV240" s="14">
        <v>0</v>
      </c>
      <c r="AW240" s="14">
        <v>0</v>
      </c>
      <c r="AX240" s="14">
        <v>8206</v>
      </c>
      <c r="AY240" s="14">
        <v>9327.625</v>
      </c>
      <c r="AZ240" s="14">
        <v>0</v>
      </c>
      <c r="BA240" s="14">
        <v>0</v>
      </c>
      <c r="BB240" s="14">
        <v>0</v>
      </c>
      <c r="BC240" s="14">
        <v>0</v>
      </c>
      <c r="BD240" s="14">
        <v>0</v>
      </c>
      <c r="BE240" s="14">
        <v>0</v>
      </c>
      <c r="BF240" s="14">
        <v>0</v>
      </c>
      <c r="BG240" s="14">
        <v>14673</v>
      </c>
      <c r="BH240" s="14">
        <v>0</v>
      </c>
      <c r="BI240" s="14">
        <v>0</v>
      </c>
      <c r="BJ240" s="14">
        <v>11938</v>
      </c>
      <c r="BK240" s="14">
        <v>4155</v>
      </c>
      <c r="BL240" s="14">
        <v>0</v>
      </c>
      <c r="BM240" s="14">
        <v>0</v>
      </c>
      <c r="BN240" s="14">
        <v>14654</v>
      </c>
      <c r="BO240" s="14">
        <v>13992</v>
      </c>
      <c r="BP240" s="14">
        <v>0</v>
      </c>
      <c r="BQ240" s="14">
        <v>0</v>
      </c>
      <c r="BR240" s="14">
        <v>24030</v>
      </c>
      <c r="BS240" s="14">
        <v>22529</v>
      </c>
      <c r="BT240" s="14">
        <v>0</v>
      </c>
      <c r="BU240" s="14">
        <v>0</v>
      </c>
      <c r="BV240" s="14">
        <v>0</v>
      </c>
      <c r="BW240" s="14">
        <v>0</v>
      </c>
      <c r="BX240" s="14">
        <v>19958</v>
      </c>
      <c r="BY240" s="14">
        <v>0</v>
      </c>
      <c r="BZ240" s="14">
        <v>0</v>
      </c>
      <c r="CA240" s="14">
        <v>0</v>
      </c>
      <c r="CB240" s="14">
        <v>0</v>
      </c>
      <c r="CC240" s="14">
        <v>0</v>
      </c>
      <c r="CD240" s="14">
        <v>0</v>
      </c>
      <c r="CE240" s="14">
        <v>0</v>
      </c>
      <c r="CF240" s="14">
        <v>0</v>
      </c>
      <c r="CG240" s="14">
        <v>0</v>
      </c>
      <c r="CH240" s="14">
        <v>0</v>
      </c>
      <c r="CI240" s="14">
        <v>0</v>
      </c>
      <c r="CJ240" s="14">
        <v>0</v>
      </c>
      <c r="CK240" s="14">
        <v>0</v>
      </c>
      <c r="CL240" s="14">
        <v>0</v>
      </c>
    </row>
    <row r="241" spans="1:90" x14ac:dyDescent="0.2">
      <c r="A241" s="10" t="s">
        <v>288</v>
      </c>
      <c r="B241" s="14">
        <v>0</v>
      </c>
      <c r="C241" s="14">
        <v>0</v>
      </c>
      <c r="D241" s="14">
        <v>0</v>
      </c>
      <c r="E241" s="14">
        <v>0</v>
      </c>
      <c r="F241" s="14">
        <v>0</v>
      </c>
      <c r="G241" s="14">
        <v>0</v>
      </c>
      <c r="H241" s="14">
        <v>1126.2</v>
      </c>
      <c r="I241" s="14">
        <v>0</v>
      </c>
      <c r="J241" s="14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  <c r="X241" s="14">
        <v>0</v>
      </c>
      <c r="Y241" s="14">
        <v>0</v>
      </c>
      <c r="Z241" s="14">
        <v>0</v>
      </c>
      <c r="AA241" s="14">
        <v>0</v>
      </c>
      <c r="AB241" s="14">
        <v>0</v>
      </c>
      <c r="AC241" s="14">
        <v>0</v>
      </c>
      <c r="AD241" s="14">
        <v>0</v>
      </c>
      <c r="AE241" s="14">
        <v>0</v>
      </c>
      <c r="AF241" s="14">
        <v>0</v>
      </c>
      <c r="AG241" s="14">
        <v>0</v>
      </c>
      <c r="AH241" s="14">
        <v>0</v>
      </c>
      <c r="AI241" s="14">
        <v>0</v>
      </c>
      <c r="AJ241" s="14">
        <v>0</v>
      </c>
      <c r="AK241" s="14">
        <v>0</v>
      </c>
      <c r="AL241" s="14">
        <v>0</v>
      </c>
      <c r="AM241" s="14">
        <v>0</v>
      </c>
      <c r="AN241" s="14">
        <v>0</v>
      </c>
      <c r="AO241" s="14">
        <v>0</v>
      </c>
      <c r="AP241" s="14">
        <v>0</v>
      </c>
      <c r="AQ241" s="14">
        <v>0</v>
      </c>
      <c r="AR241" s="14">
        <v>0</v>
      </c>
      <c r="AS241" s="14">
        <v>0</v>
      </c>
      <c r="AT241" s="14">
        <v>0</v>
      </c>
      <c r="AU241" s="14">
        <v>0</v>
      </c>
      <c r="AV241" s="14">
        <v>0</v>
      </c>
      <c r="AW241" s="14">
        <v>0</v>
      </c>
      <c r="AX241" s="14">
        <v>0</v>
      </c>
      <c r="AY241" s="14">
        <v>0</v>
      </c>
      <c r="AZ241" s="14">
        <v>0</v>
      </c>
      <c r="BA241" s="14">
        <v>0</v>
      </c>
      <c r="BB241" s="14">
        <v>0</v>
      </c>
      <c r="BC241" s="14">
        <v>0</v>
      </c>
      <c r="BD241" s="14">
        <v>0</v>
      </c>
      <c r="BE241" s="14">
        <v>0</v>
      </c>
      <c r="BF241" s="14">
        <v>0</v>
      </c>
      <c r="BG241" s="14">
        <v>0</v>
      </c>
      <c r="BH241" s="14">
        <v>0</v>
      </c>
      <c r="BI241" s="14">
        <v>0</v>
      </c>
      <c r="BJ241" s="14">
        <v>0</v>
      </c>
      <c r="BK241" s="14">
        <v>0</v>
      </c>
      <c r="BL241" s="14">
        <v>0</v>
      </c>
      <c r="BM241" s="14">
        <v>0</v>
      </c>
      <c r="BN241" s="14">
        <v>0</v>
      </c>
      <c r="BO241" s="14">
        <v>0</v>
      </c>
      <c r="BP241" s="14">
        <v>0</v>
      </c>
      <c r="BQ241" s="14">
        <v>0</v>
      </c>
      <c r="BR241" s="14">
        <v>0</v>
      </c>
      <c r="BS241" s="14">
        <v>0</v>
      </c>
      <c r="BT241" s="14">
        <v>0</v>
      </c>
      <c r="BU241" s="14">
        <v>0</v>
      </c>
      <c r="BV241" s="14">
        <v>0</v>
      </c>
      <c r="BW241" s="14">
        <v>0</v>
      </c>
      <c r="BX241" s="14">
        <v>0</v>
      </c>
      <c r="BY241" s="14">
        <v>0</v>
      </c>
      <c r="BZ241" s="14">
        <v>0</v>
      </c>
      <c r="CA241" s="14">
        <v>0</v>
      </c>
      <c r="CB241" s="14">
        <v>0</v>
      </c>
      <c r="CC241" s="14">
        <v>0</v>
      </c>
      <c r="CD241" s="14">
        <v>0</v>
      </c>
      <c r="CE241" s="14">
        <v>0</v>
      </c>
      <c r="CF241" s="14">
        <v>0</v>
      </c>
      <c r="CG241" s="14">
        <v>0</v>
      </c>
      <c r="CH241" s="14">
        <v>0</v>
      </c>
      <c r="CI241" s="14">
        <v>0</v>
      </c>
      <c r="CJ241" s="14">
        <v>0</v>
      </c>
      <c r="CK241" s="14">
        <v>0</v>
      </c>
      <c r="CL241" s="14">
        <v>0</v>
      </c>
    </row>
    <row r="242" spans="1:90" x14ac:dyDescent="0.2">
      <c r="A242" s="17" t="s">
        <v>289</v>
      </c>
      <c r="B242" s="14">
        <v>0</v>
      </c>
      <c r="C242" s="14">
        <v>0</v>
      </c>
      <c r="D242" s="14">
        <v>0</v>
      </c>
      <c r="E242" s="14">
        <v>0</v>
      </c>
      <c r="F242" s="14">
        <v>0</v>
      </c>
      <c r="G242" s="14">
        <v>0</v>
      </c>
      <c r="H242" s="14">
        <v>0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8195.375</v>
      </c>
      <c r="V242" s="14">
        <v>5930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  <c r="AB242" s="14">
        <v>0</v>
      </c>
      <c r="AC242" s="14">
        <v>0</v>
      </c>
      <c r="AD242" s="14">
        <v>0</v>
      </c>
      <c r="AE242" s="14">
        <v>0</v>
      </c>
      <c r="AF242" s="14">
        <v>0</v>
      </c>
      <c r="AG242" s="14">
        <v>0</v>
      </c>
      <c r="AH242" s="14">
        <v>0</v>
      </c>
      <c r="AI242" s="14">
        <v>0</v>
      </c>
      <c r="AJ242" s="14">
        <v>0</v>
      </c>
      <c r="AK242" s="14">
        <v>0</v>
      </c>
      <c r="AL242" s="14">
        <v>0</v>
      </c>
      <c r="AM242" s="14">
        <v>0</v>
      </c>
      <c r="AN242" s="14">
        <v>0</v>
      </c>
      <c r="AO242" s="14">
        <v>0</v>
      </c>
      <c r="AP242" s="14">
        <v>0</v>
      </c>
      <c r="AQ242" s="14">
        <v>0</v>
      </c>
      <c r="AR242" s="14">
        <v>0</v>
      </c>
      <c r="AS242" s="14">
        <v>0</v>
      </c>
      <c r="AT242" s="14">
        <v>0</v>
      </c>
      <c r="AU242" s="14">
        <v>0</v>
      </c>
      <c r="AV242" s="14">
        <v>0</v>
      </c>
      <c r="AW242" s="14">
        <v>0</v>
      </c>
      <c r="AX242" s="14">
        <v>0</v>
      </c>
      <c r="AY242" s="14">
        <v>0</v>
      </c>
      <c r="AZ242" s="14">
        <v>0</v>
      </c>
      <c r="BA242" s="14">
        <v>0</v>
      </c>
      <c r="BB242" s="14">
        <v>0</v>
      </c>
      <c r="BC242" s="14">
        <v>0</v>
      </c>
      <c r="BD242" s="14">
        <v>0</v>
      </c>
      <c r="BE242" s="14">
        <v>0</v>
      </c>
      <c r="BF242" s="14">
        <v>0</v>
      </c>
      <c r="BG242" s="14">
        <v>0</v>
      </c>
      <c r="BH242" s="14">
        <v>0</v>
      </c>
      <c r="BI242" s="14">
        <v>0</v>
      </c>
      <c r="BJ242" s="14">
        <v>0</v>
      </c>
      <c r="BK242" s="14">
        <v>0</v>
      </c>
      <c r="BL242" s="14">
        <v>0</v>
      </c>
      <c r="BM242" s="14">
        <v>0</v>
      </c>
      <c r="BN242" s="14">
        <v>0</v>
      </c>
      <c r="BO242" s="14">
        <v>0</v>
      </c>
      <c r="BP242" s="14">
        <v>0</v>
      </c>
      <c r="BQ242" s="14">
        <v>0</v>
      </c>
      <c r="BR242" s="14">
        <v>0</v>
      </c>
      <c r="BS242" s="14">
        <v>0</v>
      </c>
      <c r="BT242" s="14">
        <v>0</v>
      </c>
      <c r="BU242" s="14">
        <v>0</v>
      </c>
      <c r="BV242" s="14">
        <v>0</v>
      </c>
      <c r="BW242" s="14">
        <v>0</v>
      </c>
      <c r="BX242" s="14">
        <v>0</v>
      </c>
      <c r="BY242" s="14">
        <v>0</v>
      </c>
      <c r="BZ242" s="14">
        <v>0</v>
      </c>
      <c r="CA242" s="14">
        <v>0</v>
      </c>
      <c r="CB242" s="14">
        <v>0</v>
      </c>
      <c r="CC242" s="14">
        <v>0</v>
      </c>
      <c r="CD242" s="14">
        <v>0</v>
      </c>
      <c r="CE242" s="14">
        <v>0</v>
      </c>
      <c r="CF242" s="14">
        <v>0</v>
      </c>
      <c r="CG242" s="14">
        <v>0</v>
      </c>
      <c r="CH242" s="14">
        <v>0</v>
      </c>
      <c r="CI242" s="14">
        <v>0</v>
      </c>
      <c r="CJ242" s="14">
        <v>0</v>
      </c>
      <c r="CK242" s="14">
        <v>0</v>
      </c>
      <c r="CL242" s="14">
        <v>0</v>
      </c>
    </row>
    <row r="243" spans="1:90" x14ac:dyDescent="0.2">
      <c r="A243" s="10" t="s">
        <v>290</v>
      </c>
      <c r="B243" s="14">
        <v>0</v>
      </c>
      <c r="C243" s="14">
        <v>0</v>
      </c>
      <c r="D243" s="14">
        <v>0</v>
      </c>
      <c r="E243" s="14">
        <v>0</v>
      </c>
      <c r="F243" s="14">
        <v>1646</v>
      </c>
      <c r="G243" s="14">
        <v>0</v>
      </c>
      <c r="H243" s="14">
        <v>0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1077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1083.25</v>
      </c>
      <c r="V243" s="14">
        <v>0</v>
      </c>
      <c r="W243" s="14">
        <v>243</v>
      </c>
      <c r="X243" s="14">
        <v>0</v>
      </c>
      <c r="Y243" s="14">
        <v>0</v>
      </c>
      <c r="Z243" s="14">
        <v>0</v>
      </c>
      <c r="AA243" s="14">
        <v>0</v>
      </c>
      <c r="AB243" s="14">
        <v>0</v>
      </c>
      <c r="AC243" s="14">
        <v>0</v>
      </c>
      <c r="AD243" s="14">
        <v>0</v>
      </c>
      <c r="AE243" s="14">
        <v>0</v>
      </c>
      <c r="AF243" s="14">
        <v>0</v>
      </c>
      <c r="AG243" s="14">
        <v>0</v>
      </c>
      <c r="AH243" s="14">
        <v>1665</v>
      </c>
      <c r="AI243" s="14">
        <v>351.75</v>
      </c>
      <c r="AJ243" s="14">
        <v>110.125</v>
      </c>
      <c r="AK243" s="14">
        <v>0</v>
      </c>
      <c r="AL243" s="14">
        <v>0</v>
      </c>
      <c r="AM243" s="14">
        <v>0</v>
      </c>
      <c r="AN243" s="14">
        <v>0</v>
      </c>
      <c r="AO243" s="14">
        <v>0</v>
      </c>
      <c r="AP243" s="14">
        <v>0</v>
      </c>
      <c r="AQ243" s="14">
        <v>0</v>
      </c>
      <c r="AR243" s="14">
        <v>0</v>
      </c>
      <c r="AS243" s="14">
        <v>0</v>
      </c>
      <c r="AT243" s="14">
        <v>0</v>
      </c>
      <c r="AU243" s="14">
        <v>0</v>
      </c>
      <c r="AV243" s="14">
        <v>0</v>
      </c>
      <c r="AW243" s="14">
        <v>0</v>
      </c>
      <c r="AX243" s="14">
        <v>4248.5</v>
      </c>
      <c r="AY243" s="14">
        <v>9055.375</v>
      </c>
      <c r="AZ243" s="14">
        <v>0</v>
      </c>
      <c r="BA243" s="14">
        <v>0</v>
      </c>
      <c r="BB243" s="14">
        <v>0</v>
      </c>
      <c r="BC243" s="14">
        <v>0</v>
      </c>
      <c r="BD243" s="14">
        <v>0</v>
      </c>
      <c r="BE243" s="14">
        <v>0</v>
      </c>
      <c r="BF243" s="14">
        <v>0</v>
      </c>
      <c r="BG243" s="14">
        <v>896</v>
      </c>
      <c r="BH243" s="14">
        <v>0</v>
      </c>
      <c r="BI243" s="14">
        <v>0</v>
      </c>
      <c r="BJ243" s="14">
        <v>363</v>
      </c>
      <c r="BK243" s="14">
        <v>875</v>
      </c>
      <c r="BL243" s="14">
        <v>0</v>
      </c>
      <c r="BM243" s="14">
        <v>0</v>
      </c>
      <c r="BN243" s="14">
        <v>0</v>
      </c>
      <c r="BO243" s="14">
        <v>429</v>
      </c>
      <c r="BP243" s="14">
        <v>0</v>
      </c>
      <c r="BQ243" s="14">
        <v>0</v>
      </c>
      <c r="BR243" s="14">
        <v>8291</v>
      </c>
      <c r="BS243" s="14">
        <v>932</v>
      </c>
      <c r="BT243" s="14">
        <v>0</v>
      </c>
      <c r="BU243" s="14">
        <v>0</v>
      </c>
      <c r="BV243" s="14">
        <v>0</v>
      </c>
      <c r="BW243" s="14">
        <v>0</v>
      </c>
      <c r="BX243" s="14">
        <v>0</v>
      </c>
      <c r="BY243" s="14">
        <v>0</v>
      </c>
      <c r="BZ243" s="14">
        <v>0</v>
      </c>
      <c r="CA243" s="14">
        <v>0</v>
      </c>
      <c r="CB243" s="14">
        <v>0</v>
      </c>
      <c r="CC243" s="14">
        <v>0</v>
      </c>
      <c r="CD243" s="14">
        <v>0</v>
      </c>
      <c r="CE243" s="14">
        <v>0</v>
      </c>
      <c r="CF243" s="14">
        <v>0</v>
      </c>
      <c r="CG243" s="14">
        <v>0</v>
      </c>
      <c r="CH243" s="14">
        <v>0</v>
      </c>
      <c r="CI243" s="14">
        <v>0</v>
      </c>
      <c r="CJ243" s="14">
        <v>0</v>
      </c>
      <c r="CK243" s="14">
        <v>0</v>
      </c>
      <c r="CL243" s="14">
        <v>0</v>
      </c>
    </row>
    <row r="244" spans="1:90" x14ac:dyDescent="0.2">
      <c r="A244" s="10" t="s">
        <v>291</v>
      </c>
      <c r="B244" s="14">
        <v>0</v>
      </c>
      <c r="C244" s="14">
        <v>0</v>
      </c>
      <c r="D244" s="14">
        <v>0</v>
      </c>
      <c r="E244" s="14">
        <v>0</v>
      </c>
      <c r="F244" s="14">
        <v>56</v>
      </c>
      <c r="G244" s="14">
        <v>0</v>
      </c>
      <c r="H244" s="14">
        <v>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  <c r="AB244" s="14">
        <v>0</v>
      </c>
      <c r="AC244" s="14">
        <v>0</v>
      </c>
      <c r="AD244" s="14">
        <v>0</v>
      </c>
      <c r="AE244" s="14">
        <v>0</v>
      </c>
      <c r="AF244" s="14">
        <v>0</v>
      </c>
      <c r="AG244" s="14">
        <v>0</v>
      </c>
      <c r="AH244" s="14">
        <v>0</v>
      </c>
      <c r="AI244" s="14">
        <v>0</v>
      </c>
      <c r="AJ244" s="14">
        <v>0</v>
      </c>
      <c r="AK244" s="14">
        <v>0</v>
      </c>
      <c r="AL244" s="14">
        <v>0</v>
      </c>
      <c r="AM244" s="14">
        <v>0</v>
      </c>
      <c r="AN244" s="14">
        <v>0</v>
      </c>
      <c r="AO244" s="14">
        <v>0</v>
      </c>
      <c r="AP244" s="14">
        <v>0</v>
      </c>
      <c r="AQ244" s="14">
        <v>0</v>
      </c>
      <c r="AR244" s="14">
        <v>0</v>
      </c>
      <c r="AS244" s="14">
        <v>0</v>
      </c>
      <c r="AT244" s="14">
        <v>0</v>
      </c>
      <c r="AU244" s="14">
        <v>0</v>
      </c>
      <c r="AV244" s="14">
        <v>0</v>
      </c>
      <c r="AW244" s="14">
        <v>0</v>
      </c>
      <c r="AX244" s="14">
        <v>0</v>
      </c>
      <c r="AY244" s="14">
        <v>0</v>
      </c>
      <c r="AZ244" s="14">
        <v>0</v>
      </c>
      <c r="BA244" s="14">
        <v>0</v>
      </c>
      <c r="BB244" s="14">
        <v>0</v>
      </c>
      <c r="BC244" s="14">
        <v>0</v>
      </c>
      <c r="BD244" s="14">
        <v>0</v>
      </c>
      <c r="BE244" s="14">
        <v>0</v>
      </c>
      <c r="BF244" s="14">
        <v>0</v>
      </c>
      <c r="BG244" s="14">
        <v>0</v>
      </c>
      <c r="BH244" s="14">
        <v>0</v>
      </c>
      <c r="BI244" s="14">
        <v>0</v>
      </c>
      <c r="BJ244" s="14">
        <v>0</v>
      </c>
      <c r="BK244" s="14">
        <v>0</v>
      </c>
      <c r="BL244" s="14">
        <v>0</v>
      </c>
      <c r="BM244" s="14">
        <v>0</v>
      </c>
      <c r="BN244" s="14">
        <v>0</v>
      </c>
      <c r="BO244" s="14">
        <v>0</v>
      </c>
      <c r="BP244" s="14">
        <v>0</v>
      </c>
      <c r="BQ244" s="14">
        <v>0</v>
      </c>
      <c r="BR244" s="14">
        <v>0</v>
      </c>
      <c r="BS244" s="14">
        <v>0</v>
      </c>
      <c r="BT244" s="14">
        <v>0</v>
      </c>
      <c r="BU244" s="14">
        <v>0</v>
      </c>
      <c r="BV244" s="14">
        <v>0</v>
      </c>
      <c r="BW244" s="14">
        <v>0</v>
      </c>
      <c r="BX244" s="14">
        <v>0</v>
      </c>
      <c r="BY244" s="14">
        <v>0</v>
      </c>
      <c r="BZ244" s="14">
        <v>0</v>
      </c>
      <c r="CA244" s="14">
        <v>0</v>
      </c>
      <c r="CB244" s="14">
        <v>0</v>
      </c>
      <c r="CC244" s="14">
        <v>0</v>
      </c>
      <c r="CD244" s="14">
        <v>0</v>
      </c>
      <c r="CE244" s="14">
        <v>0</v>
      </c>
      <c r="CF244" s="14">
        <v>0</v>
      </c>
      <c r="CG244" s="14">
        <v>0</v>
      </c>
      <c r="CH244" s="14">
        <v>0</v>
      </c>
      <c r="CI244" s="14">
        <v>0</v>
      </c>
      <c r="CJ244" s="14">
        <v>0</v>
      </c>
      <c r="CK244" s="14">
        <v>0</v>
      </c>
      <c r="CL244" s="14">
        <v>0</v>
      </c>
    </row>
    <row r="245" spans="1:90" x14ac:dyDescent="0.2">
      <c r="A245" s="14" t="s">
        <v>292</v>
      </c>
      <c r="B245" s="14">
        <v>0</v>
      </c>
      <c r="C245" s="14">
        <v>0</v>
      </c>
      <c r="D245" s="14">
        <v>0</v>
      </c>
      <c r="E245" s="14">
        <v>0</v>
      </c>
      <c r="F245" s="14">
        <v>0</v>
      </c>
      <c r="G245" s="14">
        <v>0</v>
      </c>
      <c r="H245" s="14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  <c r="AB245" s="14">
        <v>0</v>
      </c>
      <c r="AC245" s="14">
        <v>0</v>
      </c>
      <c r="AD245" s="14">
        <v>0</v>
      </c>
      <c r="AE245" s="14">
        <v>0</v>
      </c>
      <c r="AF245" s="14">
        <v>0</v>
      </c>
      <c r="AG245" s="14">
        <v>0</v>
      </c>
      <c r="AH245" s="14">
        <v>0</v>
      </c>
      <c r="AI245" s="14">
        <v>0</v>
      </c>
      <c r="AJ245" s="14">
        <v>0</v>
      </c>
      <c r="AK245" s="14">
        <v>0</v>
      </c>
      <c r="AL245" s="14">
        <v>0</v>
      </c>
      <c r="AM245" s="14">
        <v>0</v>
      </c>
      <c r="AN245" s="14">
        <v>0</v>
      </c>
      <c r="AO245" s="14">
        <v>0</v>
      </c>
      <c r="AP245" s="14">
        <v>0</v>
      </c>
      <c r="AQ245" s="14">
        <v>0</v>
      </c>
      <c r="AR245" s="14">
        <v>0</v>
      </c>
      <c r="AS245" s="14">
        <v>0</v>
      </c>
      <c r="AT245" s="14">
        <v>0</v>
      </c>
      <c r="AU245" s="14">
        <v>0</v>
      </c>
      <c r="AV245" s="14">
        <v>0</v>
      </c>
      <c r="AW245" s="14">
        <v>0</v>
      </c>
      <c r="AX245" s="14">
        <v>0</v>
      </c>
      <c r="AY245" s="14">
        <v>0</v>
      </c>
      <c r="AZ245" s="14">
        <v>0</v>
      </c>
      <c r="BA245" s="14">
        <v>0</v>
      </c>
      <c r="BB245" s="14">
        <v>0</v>
      </c>
      <c r="BC245" s="14">
        <v>0</v>
      </c>
      <c r="BD245" s="14">
        <v>0</v>
      </c>
      <c r="BE245" s="14">
        <v>0</v>
      </c>
      <c r="BF245" s="14">
        <v>0</v>
      </c>
      <c r="BG245" s="14">
        <v>0</v>
      </c>
      <c r="BH245" s="14">
        <v>0</v>
      </c>
      <c r="BI245" s="14">
        <v>0</v>
      </c>
      <c r="BJ245" s="14">
        <v>0</v>
      </c>
      <c r="BK245" s="14">
        <v>0</v>
      </c>
      <c r="BL245" s="14">
        <v>0</v>
      </c>
      <c r="BM245" s="14">
        <v>0</v>
      </c>
      <c r="BN245" s="14">
        <v>0</v>
      </c>
      <c r="BO245" s="14">
        <v>0</v>
      </c>
      <c r="BP245" s="14">
        <v>0</v>
      </c>
      <c r="BQ245" s="14">
        <v>0</v>
      </c>
      <c r="BR245" s="14">
        <v>0</v>
      </c>
      <c r="BS245" s="14">
        <v>0</v>
      </c>
      <c r="BT245" s="14">
        <v>0</v>
      </c>
      <c r="BU245" s="14">
        <v>0</v>
      </c>
      <c r="BV245" s="14">
        <v>0</v>
      </c>
      <c r="BW245" s="14">
        <v>0</v>
      </c>
      <c r="BX245" s="14">
        <v>0</v>
      </c>
      <c r="BY245" s="14">
        <v>0</v>
      </c>
      <c r="BZ245" s="14">
        <v>0</v>
      </c>
      <c r="CA245" s="14">
        <v>0</v>
      </c>
      <c r="CB245" s="14">
        <v>0</v>
      </c>
      <c r="CC245" s="14">
        <v>0</v>
      </c>
      <c r="CD245" s="14">
        <v>0</v>
      </c>
      <c r="CE245" s="14">
        <v>0</v>
      </c>
      <c r="CF245" s="14">
        <v>0</v>
      </c>
      <c r="CG245" s="14">
        <v>0</v>
      </c>
      <c r="CH245" s="14">
        <v>0</v>
      </c>
      <c r="CI245" s="14">
        <v>0</v>
      </c>
      <c r="CJ245" s="14">
        <v>0</v>
      </c>
      <c r="CK245" s="14">
        <v>0</v>
      </c>
      <c r="CL245" s="14">
        <v>0</v>
      </c>
    </row>
    <row r="246" spans="1:90" x14ac:dyDescent="0.2">
      <c r="A246" s="14" t="s">
        <v>290</v>
      </c>
      <c r="B246" s="14">
        <v>0</v>
      </c>
      <c r="C246" s="14">
        <v>1019</v>
      </c>
      <c r="D246" s="14">
        <v>25000</v>
      </c>
      <c r="E246" s="14">
        <v>259.625</v>
      </c>
      <c r="F246" s="14">
        <v>4147</v>
      </c>
      <c r="G246" s="14">
        <v>0</v>
      </c>
      <c r="H246" s="14">
        <v>3302.3</v>
      </c>
      <c r="I246" s="14">
        <v>0</v>
      </c>
      <c r="J246" s="14">
        <v>3203</v>
      </c>
      <c r="K246" s="14">
        <v>0</v>
      </c>
      <c r="L246" s="14">
        <v>0</v>
      </c>
      <c r="M246" s="14">
        <v>0</v>
      </c>
      <c r="N246" s="14">
        <v>0</v>
      </c>
      <c r="O246" s="14">
        <v>11523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224.25</v>
      </c>
      <c r="V246" s="14">
        <v>0</v>
      </c>
      <c r="W246" s="14">
        <v>38</v>
      </c>
      <c r="X246" s="14">
        <v>0</v>
      </c>
      <c r="Y246" s="14">
        <v>0</v>
      </c>
      <c r="Z246" s="14">
        <v>0</v>
      </c>
      <c r="AA246" s="14">
        <v>0</v>
      </c>
      <c r="AB246" s="14">
        <v>0</v>
      </c>
      <c r="AC246" s="14">
        <v>0</v>
      </c>
      <c r="AD246" s="14">
        <v>0</v>
      </c>
      <c r="AE246" s="14">
        <v>0</v>
      </c>
      <c r="AF246" s="14">
        <v>0</v>
      </c>
      <c r="AG246" s="14">
        <v>0</v>
      </c>
      <c r="AH246" s="14">
        <v>0</v>
      </c>
      <c r="AI246" s="14">
        <v>0</v>
      </c>
      <c r="AJ246" s="14">
        <v>0</v>
      </c>
      <c r="AK246" s="14">
        <v>0</v>
      </c>
      <c r="AL246" s="14">
        <v>0</v>
      </c>
      <c r="AM246" s="14">
        <v>0</v>
      </c>
      <c r="AN246" s="14">
        <v>0</v>
      </c>
      <c r="AO246" s="14">
        <v>0</v>
      </c>
      <c r="AP246" s="14">
        <v>0</v>
      </c>
      <c r="AQ246" s="14">
        <v>0</v>
      </c>
      <c r="AR246" s="14">
        <v>0</v>
      </c>
      <c r="AS246" s="14">
        <v>0</v>
      </c>
      <c r="AT246" s="14">
        <v>0</v>
      </c>
      <c r="AU246" s="14">
        <v>0</v>
      </c>
      <c r="AV246" s="14">
        <v>0</v>
      </c>
      <c r="AW246" s="14">
        <v>0</v>
      </c>
      <c r="AX246" s="14">
        <v>0</v>
      </c>
      <c r="AY246" s="14">
        <v>0</v>
      </c>
      <c r="AZ246" s="14">
        <v>0</v>
      </c>
      <c r="BA246" s="14">
        <v>0</v>
      </c>
      <c r="BB246" s="14">
        <v>0</v>
      </c>
      <c r="BC246" s="14">
        <v>0</v>
      </c>
      <c r="BD246" s="14">
        <v>0</v>
      </c>
      <c r="BE246" s="14">
        <v>0</v>
      </c>
      <c r="BF246" s="14">
        <v>0</v>
      </c>
      <c r="BG246" s="14">
        <v>0</v>
      </c>
      <c r="BH246" s="14">
        <v>0</v>
      </c>
      <c r="BI246" s="14">
        <v>0</v>
      </c>
      <c r="BJ246" s="14">
        <v>0</v>
      </c>
      <c r="BK246" s="14">
        <v>0</v>
      </c>
      <c r="BL246" s="14">
        <v>0</v>
      </c>
      <c r="BM246" s="14">
        <v>0</v>
      </c>
      <c r="BN246" s="14">
        <v>0</v>
      </c>
      <c r="BO246" s="14">
        <v>0</v>
      </c>
      <c r="BP246" s="14">
        <v>0</v>
      </c>
      <c r="BQ246" s="14">
        <v>0</v>
      </c>
      <c r="BR246" s="14">
        <v>0</v>
      </c>
      <c r="BS246" s="14">
        <v>0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4">
        <v>0</v>
      </c>
      <c r="CD246" s="14">
        <v>0</v>
      </c>
      <c r="CE246" s="14">
        <v>0</v>
      </c>
      <c r="CF246" s="14">
        <v>0</v>
      </c>
      <c r="CG246" s="14">
        <v>0</v>
      </c>
      <c r="CH246" s="14">
        <v>0</v>
      </c>
      <c r="CI246" s="14">
        <v>0</v>
      </c>
      <c r="CJ246" s="14">
        <v>0</v>
      </c>
      <c r="CK246" s="14">
        <v>0</v>
      </c>
      <c r="CL246" s="14">
        <v>0</v>
      </c>
    </row>
    <row r="247" spans="1:90" x14ac:dyDescent="0.2">
      <c r="A247" s="17" t="s">
        <v>293</v>
      </c>
      <c r="B247" s="14">
        <v>0</v>
      </c>
      <c r="C247" s="14">
        <v>0</v>
      </c>
      <c r="D247" s="14">
        <v>0</v>
      </c>
      <c r="E247" s="14">
        <v>0</v>
      </c>
      <c r="F247" s="14">
        <v>0</v>
      </c>
      <c r="G247" s="14">
        <v>0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632</v>
      </c>
      <c r="N247" s="14">
        <v>4761</v>
      </c>
      <c r="O247" s="14">
        <v>5013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264</v>
      </c>
      <c r="V247" s="14">
        <v>0</v>
      </c>
      <c r="W247" s="14">
        <v>625</v>
      </c>
      <c r="X247" s="14">
        <v>0</v>
      </c>
      <c r="Y247" s="14">
        <v>0</v>
      </c>
      <c r="Z247" s="14">
        <v>0</v>
      </c>
      <c r="AA247" s="14">
        <v>0</v>
      </c>
      <c r="AB247" s="14">
        <v>0</v>
      </c>
      <c r="AC247" s="14">
        <v>0</v>
      </c>
      <c r="AD247" s="14">
        <v>0</v>
      </c>
      <c r="AE247" s="14">
        <v>0</v>
      </c>
      <c r="AF247" s="14">
        <v>0</v>
      </c>
      <c r="AG247" s="14">
        <v>0</v>
      </c>
      <c r="AH247" s="14">
        <v>0</v>
      </c>
      <c r="AI247" s="14">
        <v>0</v>
      </c>
      <c r="AJ247" s="14">
        <v>0</v>
      </c>
      <c r="AK247" s="14">
        <v>0</v>
      </c>
      <c r="AL247" s="14">
        <v>0</v>
      </c>
      <c r="AM247" s="14">
        <v>0</v>
      </c>
      <c r="AN247" s="14">
        <v>0</v>
      </c>
      <c r="AO247" s="14">
        <v>0</v>
      </c>
      <c r="AP247" s="14">
        <v>0</v>
      </c>
      <c r="AQ247" s="14">
        <v>0</v>
      </c>
      <c r="AR247" s="14">
        <v>0</v>
      </c>
      <c r="AS247" s="14">
        <v>0</v>
      </c>
      <c r="AT247" s="14">
        <v>0</v>
      </c>
      <c r="AU247" s="14">
        <v>0</v>
      </c>
      <c r="AV247" s="14">
        <v>0</v>
      </c>
      <c r="AW247" s="14">
        <v>0</v>
      </c>
      <c r="AX247" s="14">
        <v>0</v>
      </c>
      <c r="AY247" s="14">
        <v>0</v>
      </c>
      <c r="AZ247" s="14">
        <v>0</v>
      </c>
      <c r="BA247" s="14">
        <v>0</v>
      </c>
      <c r="BB247" s="14">
        <v>0</v>
      </c>
      <c r="BC247" s="14">
        <v>0</v>
      </c>
      <c r="BD247" s="14">
        <v>0</v>
      </c>
      <c r="BE247" s="14">
        <v>0</v>
      </c>
      <c r="BF247" s="14">
        <v>0</v>
      </c>
      <c r="BG247" s="14">
        <v>0</v>
      </c>
      <c r="BH247" s="14">
        <v>0</v>
      </c>
      <c r="BI247" s="14">
        <v>0</v>
      </c>
      <c r="BJ247" s="14">
        <v>0</v>
      </c>
      <c r="BK247" s="14">
        <v>0</v>
      </c>
      <c r="BL247" s="14">
        <v>0</v>
      </c>
      <c r="BM247" s="14">
        <v>0</v>
      </c>
      <c r="BN247" s="14">
        <v>0</v>
      </c>
      <c r="BO247" s="14">
        <v>0</v>
      </c>
      <c r="BP247" s="14">
        <v>0</v>
      </c>
      <c r="BQ247" s="14">
        <v>0</v>
      </c>
      <c r="BR247" s="14">
        <v>0</v>
      </c>
      <c r="BS247" s="14">
        <v>0</v>
      </c>
      <c r="BT247" s="14">
        <v>0</v>
      </c>
      <c r="BU247" s="14">
        <v>0</v>
      </c>
      <c r="BV247" s="14">
        <v>0</v>
      </c>
      <c r="BW247" s="14">
        <v>0</v>
      </c>
      <c r="BX247" s="14">
        <v>0</v>
      </c>
      <c r="BY247" s="14">
        <v>0</v>
      </c>
      <c r="BZ247" s="14">
        <v>0</v>
      </c>
      <c r="CA247" s="14">
        <v>0</v>
      </c>
      <c r="CB247" s="14">
        <v>0</v>
      </c>
      <c r="CC247" s="14">
        <v>0</v>
      </c>
      <c r="CD247" s="14">
        <v>0</v>
      </c>
      <c r="CE247" s="14">
        <v>0</v>
      </c>
      <c r="CF247" s="14">
        <v>0</v>
      </c>
      <c r="CG247" s="14">
        <v>0</v>
      </c>
      <c r="CH247" s="14">
        <v>0</v>
      </c>
      <c r="CI247" s="14">
        <v>0</v>
      </c>
      <c r="CJ247" s="14">
        <v>0</v>
      </c>
      <c r="CK247" s="14">
        <v>0</v>
      </c>
      <c r="CL247" s="14">
        <v>0</v>
      </c>
    </row>
    <row r="248" spans="1:90" x14ac:dyDescent="0.2">
      <c r="A248" s="17" t="s">
        <v>289</v>
      </c>
      <c r="B248" s="14">
        <v>0</v>
      </c>
      <c r="C248" s="14">
        <v>0</v>
      </c>
      <c r="D248" s="14">
        <v>0</v>
      </c>
      <c r="E248" s="14">
        <v>0</v>
      </c>
      <c r="F248" s="14">
        <v>0</v>
      </c>
      <c r="G248" s="14">
        <v>0</v>
      </c>
      <c r="H248" s="14">
        <v>0</v>
      </c>
      <c r="I248" s="14">
        <v>0</v>
      </c>
      <c r="J248" s="14">
        <v>0</v>
      </c>
      <c r="K248" s="14">
        <v>0</v>
      </c>
      <c r="L248" s="14">
        <v>0</v>
      </c>
      <c r="M248" s="14">
        <v>0</v>
      </c>
      <c r="N248" s="14">
        <v>0</v>
      </c>
      <c r="O248" s="14">
        <v>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958.375</v>
      </c>
      <c r="V248" s="14">
        <v>0</v>
      </c>
      <c r="W248" s="14">
        <v>0</v>
      </c>
      <c r="X248" s="14">
        <v>0</v>
      </c>
      <c r="Y248" s="14">
        <v>0</v>
      </c>
      <c r="Z248" s="14">
        <v>0</v>
      </c>
      <c r="AA248" s="14">
        <v>0</v>
      </c>
      <c r="AB248" s="14">
        <v>0</v>
      </c>
      <c r="AC248" s="14">
        <v>9157</v>
      </c>
      <c r="AD248" s="14">
        <v>18709</v>
      </c>
      <c r="AE248" s="14">
        <v>14365</v>
      </c>
      <c r="AF248" s="14">
        <v>19314</v>
      </c>
      <c r="AG248" s="14">
        <v>10492</v>
      </c>
      <c r="AH248" s="14">
        <v>0</v>
      </c>
      <c r="AI248" s="14">
        <v>0</v>
      </c>
      <c r="AJ248" s="14">
        <v>0</v>
      </c>
      <c r="AK248" s="14">
        <v>0</v>
      </c>
      <c r="AL248" s="14">
        <v>0</v>
      </c>
      <c r="AM248" s="14">
        <v>0</v>
      </c>
      <c r="AN248" s="14">
        <v>0</v>
      </c>
      <c r="AO248" s="14">
        <v>0</v>
      </c>
      <c r="AP248" s="14">
        <v>0</v>
      </c>
      <c r="AQ248" s="14">
        <v>0</v>
      </c>
      <c r="AR248" s="14">
        <v>0</v>
      </c>
      <c r="AS248" s="14">
        <v>0</v>
      </c>
      <c r="AT248" s="14">
        <v>0</v>
      </c>
      <c r="AU248" s="14">
        <v>0</v>
      </c>
      <c r="AV248" s="14">
        <v>0</v>
      </c>
      <c r="AW248" s="14">
        <v>0</v>
      </c>
      <c r="AX248" s="14">
        <v>0</v>
      </c>
      <c r="AY248" s="14">
        <v>0</v>
      </c>
      <c r="AZ248" s="14">
        <v>0</v>
      </c>
      <c r="BA248" s="14">
        <v>0</v>
      </c>
      <c r="BB248" s="14">
        <v>0</v>
      </c>
      <c r="BC248" s="14">
        <v>0</v>
      </c>
      <c r="BD248" s="14">
        <v>0</v>
      </c>
      <c r="BE248" s="14">
        <v>0</v>
      </c>
      <c r="BF248" s="14">
        <v>0</v>
      </c>
      <c r="BG248" s="14">
        <v>0</v>
      </c>
      <c r="BH248" s="14">
        <v>0</v>
      </c>
      <c r="BI248" s="14">
        <v>0</v>
      </c>
      <c r="BJ248" s="14">
        <v>0</v>
      </c>
      <c r="BK248" s="14">
        <v>0</v>
      </c>
      <c r="BL248" s="14">
        <v>0</v>
      </c>
      <c r="BM248" s="14">
        <v>0</v>
      </c>
      <c r="BN248" s="14">
        <v>0</v>
      </c>
      <c r="BO248" s="14">
        <v>0</v>
      </c>
      <c r="BP248" s="14">
        <v>0</v>
      </c>
      <c r="BQ248" s="14">
        <v>0</v>
      </c>
      <c r="BR248" s="14">
        <v>0</v>
      </c>
      <c r="BS248" s="14">
        <v>0</v>
      </c>
      <c r="BT248" s="14">
        <v>0</v>
      </c>
      <c r="BU248" s="14">
        <v>0</v>
      </c>
      <c r="BV248" s="14">
        <v>0</v>
      </c>
      <c r="BW248" s="14">
        <v>0</v>
      </c>
      <c r="BX248" s="14">
        <v>0</v>
      </c>
      <c r="BY248" s="14">
        <v>0</v>
      </c>
      <c r="BZ248" s="14">
        <v>0</v>
      </c>
      <c r="CA248" s="14">
        <v>0</v>
      </c>
      <c r="CB248" s="14">
        <v>0</v>
      </c>
      <c r="CC248" s="14">
        <v>0</v>
      </c>
      <c r="CD248" s="14">
        <v>0</v>
      </c>
      <c r="CE248" s="14">
        <v>0</v>
      </c>
      <c r="CF248" s="14">
        <v>0</v>
      </c>
      <c r="CG248" s="14">
        <v>0</v>
      </c>
      <c r="CH248" s="14">
        <v>0</v>
      </c>
      <c r="CI248" s="14">
        <v>0</v>
      </c>
      <c r="CJ248" s="14">
        <v>0</v>
      </c>
      <c r="CK248" s="14">
        <v>0</v>
      </c>
      <c r="CL248" s="14">
        <v>0</v>
      </c>
    </row>
    <row r="249" spans="1:90" x14ac:dyDescent="0.2">
      <c r="A249" s="14" t="s">
        <v>294</v>
      </c>
      <c r="B249" s="14">
        <v>0</v>
      </c>
      <c r="C249" s="14">
        <v>0</v>
      </c>
      <c r="D249" s="14">
        <v>0</v>
      </c>
      <c r="E249" s="14">
        <v>0</v>
      </c>
      <c r="F249" s="14">
        <v>0</v>
      </c>
      <c r="G249" s="14">
        <v>0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  <c r="AB249" s="14">
        <v>0</v>
      </c>
      <c r="AC249" s="14">
        <v>0</v>
      </c>
      <c r="AD249" s="14">
        <v>0</v>
      </c>
      <c r="AE249" s="14">
        <v>0</v>
      </c>
      <c r="AF249" s="14">
        <v>0</v>
      </c>
      <c r="AG249" s="14">
        <v>0</v>
      </c>
      <c r="AH249" s="14">
        <v>0</v>
      </c>
      <c r="AI249" s="14">
        <v>0</v>
      </c>
      <c r="AJ249" s="14">
        <v>0</v>
      </c>
      <c r="AK249" s="14">
        <v>0</v>
      </c>
      <c r="AL249" s="14">
        <v>0</v>
      </c>
      <c r="AM249" s="14">
        <v>0</v>
      </c>
      <c r="AN249" s="14">
        <v>0</v>
      </c>
      <c r="AO249" s="14">
        <v>0</v>
      </c>
      <c r="AP249" s="14">
        <v>0</v>
      </c>
      <c r="AQ249" s="14">
        <v>0</v>
      </c>
      <c r="AR249" s="14">
        <v>0</v>
      </c>
      <c r="AS249" s="14">
        <v>0</v>
      </c>
      <c r="AT249" s="14">
        <v>0</v>
      </c>
      <c r="AU249" s="14">
        <v>0</v>
      </c>
      <c r="AV249" s="14">
        <v>0</v>
      </c>
      <c r="AW249" s="14">
        <v>0</v>
      </c>
      <c r="AX249" s="14">
        <v>0</v>
      </c>
      <c r="AY249" s="14">
        <v>0</v>
      </c>
      <c r="AZ249" s="14">
        <v>0</v>
      </c>
      <c r="BA249" s="14">
        <v>0</v>
      </c>
      <c r="BB249" s="14">
        <v>0</v>
      </c>
      <c r="BC249" s="14">
        <v>0</v>
      </c>
      <c r="BD249" s="14">
        <v>0</v>
      </c>
      <c r="BE249" s="14">
        <v>0</v>
      </c>
      <c r="BF249" s="14">
        <v>0</v>
      </c>
      <c r="BG249" s="14">
        <v>0</v>
      </c>
      <c r="BH249" s="14">
        <v>0</v>
      </c>
      <c r="BI249" s="14">
        <v>0</v>
      </c>
      <c r="BJ249" s="14">
        <v>0</v>
      </c>
      <c r="BK249" s="14">
        <v>0</v>
      </c>
      <c r="BL249" s="14">
        <v>0</v>
      </c>
      <c r="BM249" s="14">
        <v>0</v>
      </c>
      <c r="BN249" s="14">
        <v>0</v>
      </c>
      <c r="BO249" s="14">
        <v>0</v>
      </c>
      <c r="BP249" s="14">
        <v>0</v>
      </c>
      <c r="BQ249" s="14">
        <v>0</v>
      </c>
      <c r="BR249" s="14">
        <v>0</v>
      </c>
      <c r="BS249" s="14">
        <v>0</v>
      </c>
      <c r="BT249" s="14">
        <v>0</v>
      </c>
      <c r="BU249" s="14">
        <v>0</v>
      </c>
      <c r="BV249" s="14">
        <v>0</v>
      </c>
      <c r="BW249" s="14">
        <v>0</v>
      </c>
      <c r="BX249" s="14">
        <v>0</v>
      </c>
      <c r="BY249" s="14">
        <v>0</v>
      </c>
      <c r="BZ249" s="14">
        <v>0</v>
      </c>
      <c r="CA249" s="14">
        <v>0</v>
      </c>
      <c r="CB249" s="14">
        <v>0</v>
      </c>
      <c r="CC249" s="14">
        <v>0</v>
      </c>
      <c r="CD249" s="14">
        <v>0</v>
      </c>
      <c r="CE249" s="14">
        <v>0</v>
      </c>
      <c r="CF249" s="14">
        <v>0</v>
      </c>
      <c r="CG249" s="14">
        <v>0</v>
      </c>
      <c r="CH249" s="14">
        <v>0</v>
      </c>
      <c r="CI249" s="14">
        <v>0</v>
      </c>
      <c r="CJ249" s="14">
        <v>0</v>
      </c>
      <c r="CK249" s="14">
        <v>0</v>
      </c>
      <c r="CL249" s="14">
        <v>0</v>
      </c>
    </row>
    <row r="250" spans="1:90" x14ac:dyDescent="0.2">
      <c r="A250" s="10" t="s">
        <v>295</v>
      </c>
      <c r="B250" s="14">
        <v>0</v>
      </c>
      <c r="C250" s="14">
        <v>0</v>
      </c>
      <c r="D250" s="14">
        <v>0</v>
      </c>
      <c r="E250" s="14">
        <v>0</v>
      </c>
      <c r="F250" s="14">
        <v>0</v>
      </c>
      <c r="G250" s="14">
        <v>0</v>
      </c>
      <c r="H250" s="14">
        <v>0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  <c r="AG250" s="14">
        <v>0</v>
      </c>
      <c r="AH250" s="14">
        <v>0</v>
      </c>
      <c r="AI250" s="14">
        <v>0</v>
      </c>
      <c r="AJ250" s="14">
        <v>0</v>
      </c>
      <c r="AK250" s="14">
        <v>0</v>
      </c>
      <c r="AL250" s="14">
        <v>0</v>
      </c>
      <c r="AM250" s="14">
        <v>0</v>
      </c>
      <c r="AN250" s="14">
        <v>0</v>
      </c>
      <c r="AO250" s="14">
        <v>0</v>
      </c>
      <c r="AP250" s="14">
        <v>0</v>
      </c>
      <c r="AQ250" s="14">
        <v>0</v>
      </c>
      <c r="AR250" s="14">
        <v>0</v>
      </c>
      <c r="AS250" s="14">
        <v>0</v>
      </c>
      <c r="AT250" s="14">
        <v>0</v>
      </c>
      <c r="AU250" s="14">
        <v>0</v>
      </c>
      <c r="AV250" s="14">
        <v>0</v>
      </c>
      <c r="AW250" s="14">
        <v>0</v>
      </c>
      <c r="AX250" s="14">
        <v>0</v>
      </c>
      <c r="AY250" s="14">
        <v>0</v>
      </c>
      <c r="AZ250" s="14">
        <v>0</v>
      </c>
      <c r="BA250" s="14">
        <v>0</v>
      </c>
      <c r="BB250" s="14">
        <v>0</v>
      </c>
      <c r="BC250" s="14">
        <v>0</v>
      </c>
      <c r="BD250" s="14">
        <v>0</v>
      </c>
      <c r="BE250" s="14">
        <v>0</v>
      </c>
      <c r="BF250" s="14">
        <v>0</v>
      </c>
      <c r="BG250" s="14">
        <v>210</v>
      </c>
      <c r="BH250" s="14">
        <v>0</v>
      </c>
      <c r="BI250" s="14">
        <v>0</v>
      </c>
      <c r="BJ250" s="14">
        <v>464</v>
      </c>
      <c r="BK250" s="14">
        <v>2355</v>
      </c>
      <c r="BL250" s="14">
        <v>0</v>
      </c>
      <c r="BM250" s="14">
        <v>0</v>
      </c>
      <c r="BN250" s="14">
        <v>135</v>
      </c>
      <c r="BO250" s="14">
        <v>122</v>
      </c>
      <c r="BP250" s="14">
        <v>0</v>
      </c>
      <c r="BQ250" s="14">
        <v>0</v>
      </c>
      <c r="BR250" s="14">
        <v>0</v>
      </c>
      <c r="BS250" s="14">
        <v>0</v>
      </c>
      <c r="BT250" s="14">
        <v>0</v>
      </c>
      <c r="BU250" s="14">
        <v>0</v>
      </c>
      <c r="BV250" s="14">
        <v>0</v>
      </c>
      <c r="BW250" s="14">
        <v>0</v>
      </c>
      <c r="BX250" s="14">
        <v>6940</v>
      </c>
      <c r="BY250" s="14">
        <v>0</v>
      </c>
      <c r="BZ250" s="14">
        <v>0</v>
      </c>
      <c r="CA250" s="14">
        <v>0</v>
      </c>
      <c r="CB250" s="14">
        <v>0</v>
      </c>
      <c r="CC250" s="14">
        <v>0</v>
      </c>
      <c r="CD250" s="14">
        <v>0</v>
      </c>
      <c r="CE250" s="14">
        <v>0</v>
      </c>
      <c r="CF250" s="14">
        <v>0</v>
      </c>
      <c r="CG250" s="14">
        <v>0</v>
      </c>
      <c r="CH250" s="14">
        <v>0</v>
      </c>
      <c r="CI250" s="14">
        <v>0</v>
      </c>
      <c r="CJ250" s="14">
        <v>0</v>
      </c>
      <c r="CK250" s="14">
        <v>0</v>
      </c>
      <c r="CL250" s="14">
        <v>0</v>
      </c>
    </row>
    <row r="251" spans="1:90" x14ac:dyDescent="0.2">
      <c r="A251" s="10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4"/>
      <c r="CL251" s="14"/>
    </row>
    <row r="252" spans="1:90" x14ac:dyDescent="0.2">
      <c r="A252" s="29" t="s">
        <v>296</v>
      </c>
      <c r="B252" s="22">
        <v>174117</v>
      </c>
      <c r="C252" s="22">
        <v>3832</v>
      </c>
      <c r="D252" s="22">
        <v>228000</v>
      </c>
      <c r="E252" s="22">
        <v>3553.5</v>
      </c>
      <c r="F252" s="22">
        <v>139042</v>
      </c>
      <c r="G252" s="22">
        <v>34738</v>
      </c>
      <c r="H252" s="22">
        <v>172729.3</v>
      </c>
      <c r="I252" s="22">
        <v>26659</v>
      </c>
      <c r="J252" s="22">
        <v>305953</v>
      </c>
      <c r="K252" s="22">
        <v>285806</v>
      </c>
      <c r="L252" s="22">
        <v>180931</v>
      </c>
      <c r="M252" s="22">
        <v>233273</v>
      </c>
      <c r="N252" s="22">
        <v>232567</v>
      </c>
      <c r="O252" s="22">
        <v>171231</v>
      </c>
      <c r="P252" s="22">
        <v>49051</v>
      </c>
      <c r="Q252" s="22">
        <v>45592</v>
      </c>
      <c r="R252" s="22">
        <v>41856</v>
      </c>
      <c r="S252" s="22">
        <v>29264</v>
      </c>
      <c r="T252" s="22">
        <v>44260</v>
      </c>
      <c r="U252" s="22">
        <v>402511</v>
      </c>
      <c r="V252" s="22">
        <v>398774</v>
      </c>
      <c r="W252" s="22">
        <v>338200.39513180417</v>
      </c>
      <c r="X252" s="22">
        <v>146091</v>
      </c>
      <c r="Y252" s="22">
        <v>102968</v>
      </c>
      <c r="Z252" s="22">
        <v>137806.625</v>
      </c>
      <c r="AA252" s="22">
        <v>115237.92</v>
      </c>
      <c r="AB252" s="22">
        <v>102866.735</v>
      </c>
      <c r="AC252" s="22">
        <v>89241.654999999999</v>
      </c>
      <c r="AD252" s="22">
        <v>53507.014999999999</v>
      </c>
      <c r="AE252" s="22">
        <v>36330.04</v>
      </c>
      <c r="AF252" s="22">
        <v>12989.195</v>
      </c>
      <c r="AG252" s="22">
        <v>28831.02</v>
      </c>
      <c r="AH252" s="22">
        <v>14829.01</v>
      </c>
      <c r="AI252" s="22">
        <v>0</v>
      </c>
      <c r="AJ252" s="22">
        <v>31411.5</v>
      </c>
      <c r="AK252" s="22">
        <v>0</v>
      </c>
      <c r="AL252" s="22">
        <v>0</v>
      </c>
      <c r="AM252" s="22">
        <v>0</v>
      </c>
      <c r="AN252" s="22">
        <v>0</v>
      </c>
      <c r="AO252" s="22">
        <v>0</v>
      </c>
      <c r="AP252" s="22">
        <v>15828</v>
      </c>
      <c r="AQ252" s="22">
        <v>13300</v>
      </c>
      <c r="AR252" s="22">
        <v>13033</v>
      </c>
      <c r="AS252" s="22">
        <v>17705</v>
      </c>
      <c r="AT252" s="22">
        <v>21867</v>
      </c>
      <c r="AU252" s="22">
        <v>20512</v>
      </c>
      <c r="AV252" s="22">
        <v>29213</v>
      </c>
      <c r="AW252" s="22">
        <v>24759</v>
      </c>
      <c r="AX252" s="22">
        <v>0</v>
      </c>
      <c r="AY252" s="22">
        <v>24859</v>
      </c>
      <c r="AZ252" s="22">
        <v>24134</v>
      </c>
      <c r="BA252" s="22">
        <v>5308</v>
      </c>
      <c r="BB252" s="22">
        <v>7799</v>
      </c>
      <c r="BC252" s="22">
        <v>4219</v>
      </c>
      <c r="BD252" s="22">
        <v>9222</v>
      </c>
      <c r="BE252" s="22">
        <v>14965</v>
      </c>
      <c r="BF252" s="22">
        <v>702978.75</v>
      </c>
      <c r="BG252" s="22">
        <v>614627.625</v>
      </c>
      <c r="BH252" s="22">
        <v>11539.625</v>
      </c>
      <c r="BI252" s="22">
        <v>0</v>
      </c>
      <c r="BJ252" s="22">
        <v>0</v>
      </c>
      <c r="BK252" s="22">
        <v>0</v>
      </c>
      <c r="BL252" s="22">
        <v>0</v>
      </c>
      <c r="BM252" s="22">
        <v>0</v>
      </c>
      <c r="BN252" s="22">
        <v>0</v>
      </c>
      <c r="BO252" s="22">
        <v>429</v>
      </c>
      <c r="BP252" s="22">
        <v>0</v>
      </c>
      <c r="BQ252" s="22">
        <v>0</v>
      </c>
      <c r="BR252" s="22">
        <v>0</v>
      </c>
      <c r="BS252" s="22">
        <v>0</v>
      </c>
      <c r="BT252" s="22">
        <v>0</v>
      </c>
      <c r="BU252" s="22">
        <v>0</v>
      </c>
      <c r="BV252" s="22">
        <v>0</v>
      </c>
      <c r="BW252" s="22">
        <v>0</v>
      </c>
      <c r="BX252" s="22">
        <v>0</v>
      </c>
      <c r="BY252" s="22">
        <v>0</v>
      </c>
      <c r="BZ252" s="22">
        <v>0</v>
      </c>
      <c r="CA252" s="22">
        <v>0</v>
      </c>
      <c r="CB252" s="22">
        <v>0</v>
      </c>
      <c r="CC252" s="22">
        <v>0</v>
      </c>
      <c r="CD252" s="22">
        <v>0</v>
      </c>
      <c r="CE252" s="22">
        <v>0</v>
      </c>
      <c r="CF252" s="22">
        <v>0</v>
      </c>
      <c r="CG252" s="22">
        <v>0</v>
      </c>
      <c r="CH252" s="22">
        <v>262685</v>
      </c>
      <c r="CI252" s="22">
        <v>142648</v>
      </c>
      <c r="CJ252" s="22">
        <v>0</v>
      </c>
      <c r="CK252" s="22">
        <v>0</v>
      </c>
      <c r="CL252" s="22">
        <v>0</v>
      </c>
    </row>
    <row r="253" spans="1:90" x14ac:dyDescent="0.2">
      <c r="A253" s="10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</row>
    <row r="254" spans="1:90" x14ac:dyDescent="0.2">
      <c r="A254" s="17" t="s">
        <v>297</v>
      </c>
      <c r="B254" s="14">
        <v>3950</v>
      </c>
      <c r="C254" s="14">
        <v>638</v>
      </c>
      <c r="D254" s="14">
        <v>78000</v>
      </c>
      <c r="E254" s="14">
        <v>3553.5</v>
      </c>
      <c r="F254" s="14">
        <v>37050</v>
      </c>
      <c r="G254" s="14">
        <v>34738</v>
      </c>
      <c r="H254" s="14">
        <v>2000.3</v>
      </c>
      <c r="I254" s="14">
        <v>26659</v>
      </c>
      <c r="J254" s="14">
        <v>55347</v>
      </c>
      <c r="K254" s="14">
        <v>65462</v>
      </c>
      <c r="L254" s="14">
        <v>68260</v>
      </c>
      <c r="M254" s="14">
        <v>115550</v>
      </c>
      <c r="N254" s="14">
        <v>111267</v>
      </c>
      <c r="O254" s="14">
        <v>56469</v>
      </c>
      <c r="P254" s="14">
        <v>49051</v>
      </c>
      <c r="Q254" s="14">
        <v>45592</v>
      </c>
      <c r="R254" s="14">
        <v>41856</v>
      </c>
      <c r="S254" s="14">
        <v>29264</v>
      </c>
      <c r="T254" s="14">
        <v>44260</v>
      </c>
      <c r="U254" s="14">
        <v>68827</v>
      </c>
      <c r="V254" s="14">
        <v>51008</v>
      </c>
      <c r="W254" s="14">
        <v>52518</v>
      </c>
      <c r="X254" s="14">
        <v>146091</v>
      </c>
      <c r="Y254" s="14">
        <v>102968</v>
      </c>
      <c r="Z254" s="14">
        <v>100154</v>
      </c>
      <c r="AA254" s="14">
        <v>94897.919999999998</v>
      </c>
      <c r="AB254" s="14">
        <v>74925.11</v>
      </c>
      <c r="AC254" s="14">
        <v>37007.9</v>
      </c>
      <c r="AD254" s="14">
        <v>0</v>
      </c>
      <c r="AE254" s="14">
        <v>0</v>
      </c>
      <c r="AF254" s="14">
        <v>0</v>
      </c>
      <c r="AG254" s="14">
        <v>0</v>
      </c>
      <c r="AH254" s="14">
        <v>0</v>
      </c>
      <c r="AI254" s="14">
        <v>0</v>
      </c>
      <c r="AJ254" s="14">
        <v>0</v>
      </c>
      <c r="AK254" s="14">
        <v>0</v>
      </c>
      <c r="AL254" s="14">
        <v>0</v>
      </c>
      <c r="AM254" s="14">
        <v>0</v>
      </c>
      <c r="AN254" s="14">
        <v>0</v>
      </c>
      <c r="AO254" s="14">
        <v>0</v>
      </c>
      <c r="AP254" s="14">
        <v>0</v>
      </c>
      <c r="AQ254" s="14">
        <v>0</v>
      </c>
      <c r="AR254" s="14">
        <v>0</v>
      </c>
      <c r="AS254" s="14">
        <v>0</v>
      </c>
      <c r="AT254" s="14">
        <v>0</v>
      </c>
      <c r="AU254" s="14">
        <v>0</v>
      </c>
      <c r="AV254" s="14">
        <v>0</v>
      </c>
      <c r="AW254" s="14">
        <v>0</v>
      </c>
      <c r="AX254" s="14">
        <v>0</v>
      </c>
      <c r="AY254" s="14">
        <v>0</v>
      </c>
      <c r="AZ254" s="14">
        <v>0</v>
      </c>
      <c r="BA254" s="14">
        <v>0</v>
      </c>
      <c r="BB254" s="14">
        <v>0</v>
      </c>
      <c r="BC254" s="14">
        <v>0</v>
      </c>
      <c r="BD254" s="14">
        <v>0</v>
      </c>
      <c r="BE254" s="14">
        <v>0</v>
      </c>
      <c r="BF254" s="14">
        <v>0</v>
      </c>
      <c r="BG254" s="14">
        <v>0</v>
      </c>
      <c r="BH254" s="14">
        <v>0</v>
      </c>
      <c r="BI254" s="14">
        <v>0</v>
      </c>
      <c r="BJ254" s="14">
        <v>0</v>
      </c>
      <c r="BK254" s="14">
        <v>0</v>
      </c>
      <c r="BL254" s="14">
        <v>0</v>
      </c>
      <c r="BM254" s="14">
        <v>0</v>
      </c>
      <c r="BN254" s="14">
        <v>0</v>
      </c>
      <c r="BO254" s="14">
        <v>0</v>
      </c>
      <c r="BP254" s="14">
        <v>0</v>
      </c>
      <c r="BQ254" s="14">
        <v>0</v>
      </c>
      <c r="BR254" s="14">
        <v>0</v>
      </c>
      <c r="BS254" s="14">
        <v>0</v>
      </c>
      <c r="BT254" s="14">
        <v>0</v>
      </c>
      <c r="BU254" s="14">
        <v>0</v>
      </c>
      <c r="BV254" s="14">
        <v>0</v>
      </c>
      <c r="BW254" s="14">
        <v>0</v>
      </c>
      <c r="BX254" s="14">
        <v>0</v>
      </c>
      <c r="BY254" s="14">
        <v>0</v>
      </c>
      <c r="BZ254" s="14">
        <v>0</v>
      </c>
      <c r="CA254" s="14">
        <v>0</v>
      </c>
      <c r="CB254" s="14">
        <v>0</v>
      </c>
      <c r="CC254" s="14">
        <v>0</v>
      </c>
      <c r="CD254" s="14">
        <v>0</v>
      </c>
      <c r="CE254" s="14">
        <v>0</v>
      </c>
      <c r="CF254" s="14">
        <v>0</v>
      </c>
      <c r="CG254" s="14">
        <v>0</v>
      </c>
      <c r="CH254" s="14">
        <v>0</v>
      </c>
      <c r="CI254" s="14">
        <v>0</v>
      </c>
      <c r="CJ254" s="14">
        <v>0</v>
      </c>
      <c r="CK254" s="14">
        <v>0</v>
      </c>
      <c r="CL254" s="14">
        <v>0</v>
      </c>
    </row>
    <row r="255" spans="1:90" x14ac:dyDescent="0.2">
      <c r="A255" s="17" t="s">
        <v>298</v>
      </c>
      <c r="B255" s="14">
        <v>170167</v>
      </c>
      <c r="C255" s="14">
        <v>3194</v>
      </c>
      <c r="D255" s="14">
        <v>150000</v>
      </c>
      <c r="E255" s="14">
        <v>0</v>
      </c>
      <c r="F255" s="14">
        <v>101992</v>
      </c>
      <c r="G255" s="14">
        <v>0</v>
      </c>
      <c r="H255" s="14">
        <v>142151.4</v>
      </c>
      <c r="I255" s="14">
        <v>0</v>
      </c>
      <c r="J255" s="14">
        <v>250606</v>
      </c>
      <c r="K255" s="14">
        <v>220344</v>
      </c>
      <c r="L255" s="14">
        <v>112671</v>
      </c>
      <c r="M255" s="14">
        <v>117723</v>
      </c>
      <c r="N255" s="14">
        <v>121300</v>
      </c>
      <c r="O255" s="14">
        <v>114762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333684</v>
      </c>
      <c r="V255" s="14">
        <v>347766</v>
      </c>
      <c r="W255" s="14">
        <v>285682.39513180417</v>
      </c>
      <c r="X255" s="14">
        <v>0</v>
      </c>
      <c r="Y255" s="14">
        <v>0</v>
      </c>
      <c r="Z255" s="14">
        <v>37652.625</v>
      </c>
      <c r="AA255" s="14">
        <v>20340</v>
      </c>
      <c r="AB255" s="14">
        <v>27941.625</v>
      </c>
      <c r="AC255" s="14">
        <v>52233.755000000005</v>
      </c>
      <c r="AD255" s="14">
        <v>53507.014999999999</v>
      </c>
      <c r="AE255" s="14">
        <v>36330.04</v>
      </c>
      <c r="AF255" s="14">
        <v>12989.195</v>
      </c>
      <c r="AG255" s="14">
        <v>28831.02</v>
      </c>
      <c r="AH255" s="14">
        <v>14829.01</v>
      </c>
      <c r="AI255" s="14">
        <v>0</v>
      </c>
      <c r="AJ255" s="14">
        <v>31411.5</v>
      </c>
      <c r="AK255" s="14">
        <v>0</v>
      </c>
      <c r="AL255" s="14">
        <v>0</v>
      </c>
      <c r="AM255" s="14">
        <v>0</v>
      </c>
      <c r="AN255" s="14">
        <v>0</v>
      </c>
      <c r="AO255" s="14">
        <v>0</v>
      </c>
      <c r="AP255" s="14">
        <v>15828</v>
      </c>
      <c r="AQ255" s="14">
        <v>13300</v>
      </c>
      <c r="AR255" s="14">
        <v>13033</v>
      </c>
      <c r="AS255" s="14">
        <v>17705</v>
      </c>
      <c r="AT255" s="14">
        <v>21867</v>
      </c>
      <c r="AU255" s="14">
        <v>20512</v>
      </c>
      <c r="AV255" s="14">
        <v>29213</v>
      </c>
      <c r="AW255" s="14">
        <v>24759</v>
      </c>
      <c r="AX255" s="14">
        <v>0</v>
      </c>
      <c r="AY255" s="14">
        <v>24859</v>
      </c>
      <c r="AZ255" s="14">
        <v>24134</v>
      </c>
      <c r="BA255" s="14">
        <v>5308</v>
      </c>
      <c r="BB255" s="14">
        <v>7799</v>
      </c>
      <c r="BC255" s="14">
        <v>4219</v>
      </c>
      <c r="BD255" s="14">
        <v>9222</v>
      </c>
      <c r="BE255" s="14">
        <v>14965</v>
      </c>
      <c r="BF255" s="14">
        <v>702978.75</v>
      </c>
      <c r="BG255" s="14">
        <v>614627.625</v>
      </c>
      <c r="BH255" s="14">
        <v>11539.625</v>
      </c>
      <c r="BI255" s="14">
        <v>0</v>
      </c>
      <c r="BJ255" s="14">
        <v>0</v>
      </c>
      <c r="BK255" s="14">
        <v>0</v>
      </c>
      <c r="BL255" s="14">
        <v>0</v>
      </c>
      <c r="BM255" s="14">
        <v>0</v>
      </c>
      <c r="BN255" s="14">
        <v>0</v>
      </c>
      <c r="BO255" s="14">
        <v>429</v>
      </c>
      <c r="BP255" s="14">
        <v>0</v>
      </c>
      <c r="BQ255" s="14">
        <v>0</v>
      </c>
      <c r="BR255" s="14">
        <v>0</v>
      </c>
      <c r="BS255" s="14">
        <v>0</v>
      </c>
      <c r="BT255" s="14">
        <v>0</v>
      </c>
      <c r="BU255" s="14">
        <v>0</v>
      </c>
      <c r="BV255" s="14">
        <v>0</v>
      </c>
      <c r="BW255" s="14">
        <v>0</v>
      </c>
      <c r="BX255" s="14">
        <v>0</v>
      </c>
      <c r="BY255" s="14">
        <v>0</v>
      </c>
      <c r="BZ255" s="14">
        <v>0</v>
      </c>
      <c r="CA255" s="14">
        <v>0</v>
      </c>
      <c r="CB255" s="14">
        <v>0</v>
      </c>
      <c r="CC255" s="14">
        <v>0</v>
      </c>
      <c r="CD255" s="14">
        <v>0</v>
      </c>
      <c r="CE255" s="14">
        <v>0</v>
      </c>
      <c r="CF255" s="14">
        <v>0</v>
      </c>
      <c r="CG255" s="14">
        <v>0</v>
      </c>
      <c r="CH255" s="14">
        <v>262685</v>
      </c>
      <c r="CI255" s="14">
        <v>142648</v>
      </c>
      <c r="CJ255" s="14">
        <v>0</v>
      </c>
      <c r="CK255" s="14">
        <v>0</v>
      </c>
      <c r="CL255" s="14">
        <v>0</v>
      </c>
    </row>
    <row r="256" spans="1:90" x14ac:dyDescent="0.2">
      <c r="A256" s="17" t="s">
        <v>299</v>
      </c>
      <c r="B256" s="14">
        <v>0</v>
      </c>
      <c r="C256" s="14">
        <v>0</v>
      </c>
      <c r="D256" s="14">
        <v>0</v>
      </c>
      <c r="E256" s="14">
        <v>0</v>
      </c>
      <c r="F256" s="14">
        <v>0</v>
      </c>
      <c r="G256" s="14">
        <v>0</v>
      </c>
      <c r="H256" s="14">
        <v>28577.599999999999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  <c r="AG256" s="14">
        <v>0</v>
      </c>
      <c r="AH256" s="14">
        <v>0</v>
      </c>
      <c r="AI256" s="14">
        <v>0</v>
      </c>
      <c r="AJ256" s="14">
        <v>0</v>
      </c>
      <c r="AK256" s="14">
        <v>0</v>
      </c>
      <c r="AL256" s="14">
        <v>0</v>
      </c>
      <c r="AM256" s="14">
        <v>0</v>
      </c>
      <c r="AN256" s="14">
        <v>0</v>
      </c>
      <c r="AO256" s="14">
        <v>0</v>
      </c>
      <c r="AP256" s="14">
        <v>0</v>
      </c>
      <c r="AQ256" s="14">
        <v>0</v>
      </c>
      <c r="AR256" s="14">
        <v>0</v>
      </c>
      <c r="AS256" s="14">
        <v>0</v>
      </c>
      <c r="AT256" s="14">
        <v>0</v>
      </c>
      <c r="AU256" s="14">
        <v>0</v>
      </c>
      <c r="AV256" s="14">
        <v>0</v>
      </c>
      <c r="AW256" s="14">
        <v>0</v>
      </c>
      <c r="AX256" s="14">
        <v>0</v>
      </c>
      <c r="AY256" s="14">
        <v>0</v>
      </c>
      <c r="AZ256" s="14">
        <v>0</v>
      </c>
      <c r="BA256" s="14">
        <v>0</v>
      </c>
      <c r="BB256" s="14">
        <v>0</v>
      </c>
      <c r="BC256" s="14">
        <v>0</v>
      </c>
      <c r="BD256" s="14">
        <v>0</v>
      </c>
      <c r="BE256" s="14">
        <v>0</v>
      </c>
      <c r="BF256" s="14">
        <v>0</v>
      </c>
      <c r="BG256" s="14">
        <v>0</v>
      </c>
      <c r="BH256" s="14">
        <v>0</v>
      </c>
      <c r="BI256" s="14">
        <v>0</v>
      </c>
      <c r="BJ256" s="14">
        <v>0</v>
      </c>
      <c r="BK256" s="14">
        <v>0</v>
      </c>
      <c r="BL256" s="14">
        <v>0</v>
      </c>
      <c r="BM256" s="14">
        <v>0</v>
      </c>
      <c r="BN256" s="14">
        <v>0</v>
      </c>
      <c r="BO256" s="14">
        <v>0</v>
      </c>
      <c r="BP256" s="14">
        <v>0</v>
      </c>
      <c r="BQ256" s="14">
        <v>0</v>
      </c>
      <c r="BR256" s="14">
        <v>0</v>
      </c>
      <c r="BS256" s="14">
        <v>0</v>
      </c>
      <c r="BT256" s="14">
        <v>0</v>
      </c>
      <c r="BU256" s="14">
        <v>0</v>
      </c>
      <c r="BV256" s="14">
        <v>0</v>
      </c>
      <c r="BW256" s="14">
        <v>0</v>
      </c>
      <c r="BX256" s="14">
        <v>0</v>
      </c>
      <c r="BY256" s="14">
        <v>0</v>
      </c>
      <c r="BZ256" s="14">
        <v>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4">
        <v>0</v>
      </c>
      <c r="CG256" s="14">
        <v>0</v>
      </c>
      <c r="CH256" s="14">
        <v>0</v>
      </c>
      <c r="CI256" s="14">
        <v>0</v>
      </c>
      <c r="CJ256" s="14">
        <v>0</v>
      </c>
      <c r="CK256" s="14">
        <v>0</v>
      </c>
      <c r="CL256" s="14">
        <v>0</v>
      </c>
    </row>
    <row r="257" spans="1:90" x14ac:dyDescent="0.2">
      <c r="A257" s="10" t="s">
        <v>300</v>
      </c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4"/>
      <c r="BM257" s="14"/>
      <c r="BN257" s="14"/>
      <c r="BO257" s="14"/>
      <c r="BP257" s="14"/>
      <c r="BQ257" s="14"/>
      <c r="BR257" s="14"/>
      <c r="BS257" s="14"/>
      <c r="BT257" s="14"/>
      <c r="BU257" s="14"/>
      <c r="BV257" s="14"/>
      <c r="BW257" s="14"/>
      <c r="BX257" s="14"/>
      <c r="BY257" s="14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  <c r="CJ257" s="14"/>
      <c r="CK257" s="14"/>
      <c r="CL257" s="14"/>
    </row>
    <row r="258" spans="1:90" x14ac:dyDescent="0.2">
      <c r="A258" s="18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4"/>
      <c r="BY258" s="14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4"/>
      <c r="CL258" s="14"/>
    </row>
    <row r="259" spans="1:90" x14ac:dyDescent="0.2">
      <c r="A259" s="29" t="s">
        <v>301</v>
      </c>
      <c r="B259" s="31">
        <v>0</v>
      </c>
      <c r="C259" s="31">
        <v>688503</v>
      </c>
      <c r="D259" s="31">
        <v>567958</v>
      </c>
      <c r="E259" s="31">
        <v>9797</v>
      </c>
      <c r="F259" s="31">
        <v>186501</v>
      </c>
      <c r="G259" s="31">
        <v>0</v>
      </c>
      <c r="H259" s="31">
        <v>1713759.8999999997</v>
      </c>
      <c r="I259" s="31">
        <v>0</v>
      </c>
      <c r="J259" s="31">
        <v>9232</v>
      </c>
      <c r="K259" s="31">
        <v>100170</v>
      </c>
      <c r="L259" s="31">
        <v>84917</v>
      </c>
      <c r="M259" s="31">
        <v>76366</v>
      </c>
      <c r="N259" s="31">
        <v>75508</v>
      </c>
      <c r="O259" s="31">
        <v>1124163</v>
      </c>
      <c r="P259" s="31">
        <v>0</v>
      </c>
      <c r="Q259" s="31">
        <v>0</v>
      </c>
      <c r="R259" s="31">
        <v>0</v>
      </c>
      <c r="S259" s="31">
        <v>0</v>
      </c>
      <c r="T259" s="31">
        <v>0</v>
      </c>
      <c r="U259" s="31">
        <v>6202213.75</v>
      </c>
      <c r="V259" s="31">
        <v>2481541.875</v>
      </c>
      <c r="W259" s="31">
        <v>1232050.5</v>
      </c>
      <c r="X259" s="31">
        <v>0</v>
      </c>
      <c r="Y259" s="31">
        <v>0</v>
      </c>
      <c r="Z259" s="31">
        <v>77448.25</v>
      </c>
      <c r="AA259" s="31">
        <v>133033</v>
      </c>
      <c r="AB259" s="31">
        <v>105368</v>
      </c>
      <c r="AC259" s="31">
        <v>38177</v>
      </c>
      <c r="AD259" s="31">
        <v>63487.7</v>
      </c>
      <c r="AE259" s="31">
        <v>213844.32</v>
      </c>
      <c r="AF259" s="31">
        <v>247204</v>
      </c>
      <c r="AG259" s="31">
        <v>1843161.25</v>
      </c>
      <c r="AH259" s="31">
        <v>2401.5500000000002</v>
      </c>
      <c r="AI259" s="31">
        <v>2309952.625</v>
      </c>
      <c r="AJ259" s="31">
        <v>0</v>
      </c>
      <c r="AK259" s="31">
        <v>0</v>
      </c>
      <c r="AL259" s="31">
        <v>0</v>
      </c>
      <c r="AM259" s="31">
        <v>0</v>
      </c>
      <c r="AN259" s="31">
        <v>0</v>
      </c>
      <c r="AO259" s="31">
        <v>0</v>
      </c>
      <c r="AP259" s="31">
        <v>0</v>
      </c>
      <c r="AQ259" s="31">
        <v>0</v>
      </c>
      <c r="AR259" s="31">
        <v>0</v>
      </c>
      <c r="AS259" s="31">
        <v>0</v>
      </c>
      <c r="AT259" s="31">
        <v>0</v>
      </c>
      <c r="AU259" s="31">
        <v>3290</v>
      </c>
      <c r="AV259" s="31">
        <v>0</v>
      </c>
      <c r="AW259" s="31">
        <v>8909</v>
      </c>
      <c r="AX259" s="31">
        <v>8909</v>
      </c>
      <c r="AY259" s="31">
        <v>390</v>
      </c>
      <c r="AZ259" s="31">
        <v>8000</v>
      </c>
      <c r="BA259" s="31">
        <v>6755</v>
      </c>
      <c r="BB259" s="31">
        <v>31498</v>
      </c>
      <c r="BC259" s="31">
        <v>362879</v>
      </c>
      <c r="BD259" s="31">
        <v>1101235</v>
      </c>
      <c r="BE259" s="31">
        <v>642188.99</v>
      </c>
      <c r="BF259" s="31">
        <v>1098186.875</v>
      </c>
      <c r="BG259" s="31">
        <v>965003.375</v>
      </c>
      <c r="BH259" s="31">
        <v>50000</v>
      </c>
      <c r="BI259" s="31">
        <v>0</v>
      </c>
      <c r="BJ259" s="31">
        <v>0</v>
      </c>
      <c r="BK259" s="31">
        <v>0</v>
      </c>
      <c r="BL259" s="31">
        <v>0</v>
      </c>
      <c r="BM259" s="31">
        <v>0</v>
      </c>
      <c r="BN259" s="31">
        <v>0</v>
      </c>
      <c r="BO259" s="31">
        <v>935224</v>
      </c>
      <c r="BP259" s="31">
        <v>0</v>
      </c>
      <c r="BQ259" s="31">
        <v>556216</v>
      </c>
      <c r="BR259" s="31">
        <v>680332</v>
      </c>
      <c r="BS259" s="31">
        <v>585584</v>
      </c>
      <c r="BT259" s="31">
        <v>693744</v>
      </c>
      <c r="BU259" s="31">
        <v>146475</v>
      </c>
      <c r="BV259" s="31">
        <v>1315192</v>
      </c>
      <c r="BW259" s="31">
        <v>1301744</v>
      </c>
      <c r="BX259" s="31">
        <v>0</v>
      </c>
      <c r="BY259" s="31">
        <v>0</v>
      </c>
      <c r="BZ259" s="31">
        <v>0</v>
      </c>
      <c r="CA259" s="31">
        <v>0</v>
      </c>
      <c r="CB259" s="31">
        <v>0</v>
      </c>
      <c r="CC259" s="31">
        <v>0</v>
      </c>
      <c r="CD259" s="31">
        <v>0</v>
      </c>
      <c r="CE259" s="31">
        <v>120822</v>
      </c>
      <c r="CF259" s="31">
        <v>218151</v>
      </c>
      <c r="CG259" s="31">
        <v>904097</v>
      </c>
      <c r="CH259" s="31">
        <v>544161</v>
      </c>
      <c r="CI259" s="31">
        <v>512865</v>
      </c>
      <c r="CJ259" s="31">
        <v>112633</v>
      </c>
      <c r="CK259" s="31">
        <v>23015</v>
      </c>
      <c r="CL259" s="31">
        <v>356932</v>
      </c>
    </row>
    <row r="260" spans="1:90" x14ac:dyDescent="0.2">
      <c r="A260" s="10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4"/>
      <c r="BY260" s="14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4"/>
      <c r="CL260" s="14"/>
    </row>
    <row r="261" spans="1:90" x14ac:dyDescent="0.2">
      <c r="A261" s="14" t="s">
        <v>302</v>
      </c>
      <c r="B261" s="14">
        <v>0</v>
      </c>
      <c r="C261" s="14">
        <v>0</v>
      </c>
      <c r="D261" s="14">
        <v>0</v>
      </c>
      <c r="E261" s="14">
        <v>9791</v>
      </c>
      <c r="F261" s="14">
        <v>43057</v>
      </c>
      <c r="G261" s="14">
        <v>0</v>
      </c>
      <c r="H261" s="14">
        <v>72871.399999999994</v>
      </c>
      <c r="I261" s="14">
        <v>0</v>
      </c>
      <c r="J261" s="14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9186</v>
      </c>
      <c r="V261" s="14">
        <v>0</v>
      </c>
      <c r="W261" s="14">
        <v>2545</v>
      </c>
      <c r="X261" s="14">
        <v>0</v>
      </c>
      <c r="Y261" s="14">
        <v>0</v>
      </c>
      <c r="Z261" s="14">
        <v>0</v>
      </c>
      <c r="AA261" s="14">
        <v>0</v>
      </c>
      <c r="AB261" s="14">
        <v>0</v>
      </c>
      <c r="AC261" s="14">
        <v>0</v>
      </c>
      <c r="AD261" s="14">
        <v>0</v>
      </c>
      <c r="AE261" s="14">
        <v>0</v>
      </c>
      <c r="AF261" s="14">
        <v>0</v>
      </c>
      <c r="AG261" s="14">
        <v>0</v>
      </c>
      <c r="AH261" s="14">
        <v>0</v>
      </c>
      <c r="AI261" s="14">
        <v>0</v>
      </c>
      <c r="AJ261" s="14">
        <v>0</v>
      </c>
      <c r="AK261" s="14">
        <v>0</v>
      </c>
      <c r="AL261" s="14">
        <v>0</v>
      </c>
      <c r="AM261" s="14">
        <v>0</v>
      </c>
      <c r="AN261" s="14">
        <v>0</v>
      </c>
      <c r="AO261" s="14">
        <v>0</v>
      </c>
      <c r="AP261" s="14">
        <v>0</v>
      </c>
      <c r="AQ261" s="14">
        <v>0</v>
      </c>
      <c r="AR261" s="14">
        <v>0</v>
      </c>
      <c r="AS261" s="14">
        <v>0</v>
      </c>
      <c r="AT261" s="14">
        <v>0</v>
      </c>
      <c r="AU261" s="14">
        <v>0</v>
      </c>
      <c r="AV261" s="14">
        <v>0</v>
      </c>
      <c r="AW261" s="14">
        <v>0</v>
      </c>
      <c r="AX261" s="14">
        <v>0</v>
      </c>
      <c r="AY261" s="14">
        <v>0</v>
      </c>
      <c r="AZ261" s="14">
        <v>0</v>
      </c>
      <c r="BA261" s="14">
        <v>0</v>
      </c>
      <c r="BB261" s="14">
        <v>0</v>
      </c>
      <c r="BC261" s="14">
        <v>0</v>
      </c>
      <c r="BD261" s="14">
        <v>0</v>
      </c>
      <c r="BE261" s="14">
        <v>0</v>
      </c>
      <c r="BF261" s="14">
        <v>0</v>
      </c>
      <c r="BG261" s="14">
        <v>0</v>
      </c>
      <c r="BH261" s="14">
        <v>0</v>
      </c>
      <c r="BI261" s="14">
        <v>0</v>
      </c>
      <c r="BJ261" s="14">
        <v>0</v>
      </c>
      <c r="BK261" s="14">
        <v>0</v>
      </c>
      <c r="BL261" s="14">
        <v>0</v>
      </c>
      <c r="BM261" s="14">
        <v>0</v>
      </c>
      <c r="BN261" s="14">
        <v>0</v>
      </c>
      <c r="BO261" s="14">
        <v>0</v>
      </c>
      <c r="BP261" s="14">
        <v>0</v>
      </c>
      <c r="BQ261" s="14">
        <v>0</v>
      </c>
      <c r="BR261" s="14">
        <v>0</v>
      </c>
      <c r="BS261" s="14">
        <v>0</v>
      </c>
      <c r="BT261" s="14">
        <v>0</v>
      </c>
      <c r="BU261" s="14">
        <v>0</v>
      </c>
      <c r="BV261" s="14">
        <v>0</v>
      </c>
      <c r="BW261" s="14">
        <v>0</v>
      </c>
      <c r="BX261" s="14">
        <v>0</v>
      </c>
      <c r="BY261" s="14">
        <v>0</v>
      </c>
      <c r="BZ261" s="14">
        <v>0</v>
      </c>
      <c r="CA261" s="14">
        <v>0</v>
      </c>
      <c r="CB261" s="14">
        <v>0</v>
      </c>
      <c r="CC261" s="14">
        <v>0</v>
      </c>
      <c r="CD261" s="14">
        <v>0</v>
      </c>
      <c r="CE261" s="14">
        <v>0</v>
      </c>
      <c r="CF261" s="14">
        <v>0</v>
      </c>
      <c r="CG261" s="14">
        <v>0</v>
      </c>
      <c r="CH261" s="14">
        <v>0</v>
      </c>
      <c r="CI261" s="14">
        <v>0</v>
      </c>
      <c r="CJ261" s="14">
        <v>0</v>
      </c>
      <c r="CK261" s="14">
        <v>0</v>
      </c>
      <c r="CL261" s="14">
        <v>0</v>
      </c>
    </row>
    <row r="262" spans="1:90" x14ac:dyDescent="0.2">
      <c r="A262" s="14" t="s">
        <v>303</v>
      </c>
      <c r="B262" s="14">
        <v>0</v>
      </c>
      <c r="C262" s="14">
        <v>0</v>
      </c>
      <c r="D262" s="14">
        <v>0</v>
      </c>
      <c r="E262" s="14">
        <v>0</v>
      </c>
      <c r="F262" s="14">
        <v>139011</v>
      </c>
      <c r="G262" s="14">
        <v>0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  <c r="AG262" s="14">
        <v>0</v>
      </c>
      <c r="AH262" s="14">
        <v>0</v>
      </c>
      <c r="AI262" s="14">
        <v>0</v>
      </c>
      <c r="AJ262" s="14">
        <v>0</v>
      </c>
      <c r="AK262" s="14">
        <v>0</v>
      </c>
      <c r="AL262" s="14">
        <v>0</v>
      </c>
      <c r="AM262" s="14">
        <v>0</v>
      </c>
      <c r="AN262" s="14">
        <v>0</v>
      </c>
      <c r="AO262" s="14">
        <v>0</v>
      </c>
      <c r="AP262" s="14">
        <v>0</v>
      </c>
      <c r="AQ262" s="14">
        <v>0</v>
      </c>
      <c r="AR262" s="14">
        <v>0</v>
      </c>
      <c r="AS262" s="14">
        <v>0</v>
      </c>
      <c r="AT262" s="14">
        <v>0</v>
      </c>
      <c r="AU262" s="14">
        <v>0</v>
      </c>
      <c r="AV262" s="14">
        <v>0</v>
      </c>
      <c r="AW262" s="14">
        <v>0</v>
      </c>
      <c r="AX262" s="14">
        <v>0</v>
      </c>
      <c r="AY262" s="14">
        <v>0</v>
      </c>
      <c r="AZ262" s="14">
        <v>0</v>
      </c>
      <c r="BA262" s="14">
        <v>0</v>
      </c>
      <c r="BB262" s="14">
        <v>0</v>
      </c>
      <c r="BC262" s="14">
        <v>0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0</v>
      </c>
      <c r="BL262" s="14">
        <v>0</v>
      </c>
      <c r="BM262" s="14">
        <v>0</v>
      </c>
      <c r="BN262" s="14">
        <v>0</v>
      </c>
      <c r="BO262" s="14">
        <v>0</v>
      </c>
      <c r="BP262" s="14">
        <v>0</v>
      </c>
      <c r="BQ262" s="14">
        <v>0</v>
      </c>
      <c r="BR262" s="14">
        <v>0</v>
      </c>
      <c r="BS262" s="14">
        <v>0</v>
      </c>
      <c r="BT262" s="14">
        <v>0</v>
      </c>
      <c r="BU262" s="14">
        <v>0</v>
      </c>
      <c r="BV262" s="14">
        <v>0</v>
      </c>
      <c r="BW262" s="14">
        <v>0</v>
      </c>
      <c r="BX262" s="14">
        <v>0</v>
      </c>
      <c r="BY262" s="14">
        <v>0</v>
      </c>
      <c r="BZ262" s="14">
        <v>0</v>
      </c>
      <c r="CA262" s="14">
        <v>0</v>
      </c>
      <c r="CB262" s="14">
        <v>0</v>
      </c>
      <c r="CC262" s="14">
        <v>0</v>
      </c>
      <c r="CD262" s="14">
        <v>0</v>
      </c>
      <c r="CE262" s="14">
        <v>0</v>
      </c>
      <c r="CF262" s="14">
        <v>0</v>
      </c>
      <c r="CG262" s="14">
        <v>0</v>
      </c>
      <c r="CH262" s="14">
        <v>0</v>
      </c>
      <c r="CI262" s="14">
        <v>0</v>
      </c>
      <c r="CJ262" s="14">
        <v>0</v>
      </c>
      <c r="CK262" s="14">
        <v>0</v>
      </c>
      <c r="CL262" s="14">
        <v>0</v>
      </c>
    </row>
    <row r="263" spans="1:90" x14ac:dyDescent="0.2">
      <c r="A263" s="14" t="s">
        <v>304</v>
      </c>
      <c r="B263" s="14">
        <v>0</v>
      </c>
      <c r="C263" s="14">
        <v>0</v>
      </c>
      <c r="D263" s="14">
        <v>0</v>
      </c>
      <c r="E263" s="14">
        <v>6</v>
      </c>
      <c r="F263" s="14">
        <v>4433</v>
      </c>
      <c r="G263" s="14">
        <v>0</v>
      </c>
      <c r="H263" s="14">
        <v>1466.6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2212.125</v>
      </c>
      <c r="V263" s="14">
        <v>0</v>
      </c>
      <c r="W263" s="14">
        <v>5034</v>
      </c>
      <c r="X263" s="14">
        <v>0</v>
      </c>
      <c r="Y263" s="14">
        <v>0</v>
      </c>
      <c r="Z263" s="14">
        <v>0</v>
      </c>
      <c r="AA263" s="14">
        <v>0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  <c r="AG263" s="14">
        <v>0</v>
      </c>
      <c r="AH263" s="14">
        <v>0</v>
      </c>
      <c r="AI263" s="14">
        <v>0</v>
      </c>
      <c r="AJ263" s="14">
        <v>0</v>
      </c>
      <c r="AK263" s="14">
        <v>0</v>
      </c>
      <c r="AL263" s="14">
        <v>0</v>
      </c>
      <c r="AM263" s="14">
        <v>0</v>
      </c>
      <c r="AN263" s="14">
        <v>0</v>
      </c>
      <c r="AO263" s="14">
        <v>0</v>
      </c>
      <c r="AP263" s="14">
        <v>0</v>
      </c>
      <c r="AQ263" s="14">
        <v>0</v>
      </c>
      <c r="AR263" s="14">
        <v>0</v>
      </c>
      <c r="AS263" s="14">
        <v>0</v>
      </c>
      <c r="AT263" s="14">
        <v>0</v>
      </c>
      <c r="AU263" s="14">
        <v>0</v>
      </c>
      <c r="AV263" s="14">
        <v>0</v>
      </c>
      <c r="AW263" s="14">
        <v>0</v>
      </c>
      <c r="AX263" s="14">
        <v>0</v>
      </c>
      <c r="AY263" s="14">
        <v>0</v>
      </c>
      <c r="AZ263" s="14">
        <v>0</v>
      </c>
      <c r="BA263" s="14">
        <v>0</v>
      </c>
      <c r="BB263" s="14">
        <v>0</v>
      </c>
      <c r="BC263" s="14">
        <v>0</v>
      </c>
      <c r="BD263" s="14">
        <v>0</v>
      </c>
      <c r="BE263" s="14">
        <v>0</v>
      </c>
      <c r="BF263" s="14">
        <v>0</v>
      </c>
      <c r="BG263" s="14">
        <v>0</v>
      </c>
      <c r="BH263" s="14">
        <v>0</v>
      </c>
      <c r="BI263" s="14">
        <v>0</v>
      </c>
      <c r="BJ263" s="14">
        <v>0</v>
      </c>
      <c r="BK263" s="14">
        <v>0</v>
      </c>
      <c r="BL263" s="14">
        <v>0</v>
      </c>
      <c r="BM263" s="14">
        <v>0</v>
      </c>
      <c r="BN263" s="14">
        <v>0</v>
      </c>
      <c r="BO263" s="14">
        <v>0</v>
      </c>
      <c r="BP263" s="14">
        <v>0</v>
      </c>
      <c r="BQ263" s="14">
        <v>0</v>
      </c>
      <c r="BR263" s="14">
        <v>0</v>
      </c>
      <c r="BS263" s="14">
        <v>0</v>
      </c>
      <c r="BT263" s="14">
        <v>0</v>
      </c>
      <c r="BU263" s="14">
        <v>0</v>
      </c>
      <c r="BV263" s="14">
        <v>0</v>
      </c>
      <c r="BW263" s="14">
        <v>0</v>
      </c>
      <c r="BX263" s="14">
        <v>0</v>
      </c>
      <c r="BY263" s="14">
        <v>0</v>
      </c>
      <c r="BZ263" s="14">
        <v>0</v>
      </c>
      <c r="CA263" s="14">
        <v>0</v>
      </c>
      <c r="CB263" s="14">
        <v>0</v>
      </c>
      <c r="CC263" s="14">
        <v>0</v>
      </c>
      <c r="CD263" s="14">
        <v>0</v>
      </c>
      <c r="CE263" s="14">
        <v>0</v>
      </c>
      <c r="CF263" s="14">
        <v>0</v>
      </c>
      <c r="CG263" s="14">
        <v>0</v>
      </c>
      <c r="CH263" s="14">
        <v>0</v>
      </c>
      <c r="CI263" s="14">
        <v>0</v>
      </c>
      <c r="CJ263" s="14">
        <v>0</v>
      </c>
      <c r="CK263" s="14">
        <v>0</v>
      </c>
      <c r="CL263" s="14">
        <v>0</v>
      </c>
    </row>
    <row r="264" spans="1:90" x14ac:dyDescent="0.2">
      <c r="A264" s="17" t="s">
        <v>305</v>
      </c>
      <c r="B264" s="14">
        <v>0</v>
      </c>
      <c r="C264" s="14">
        <v>0</v>
      </c>
      <c r="D264" s="14">
        <v>567958</v>
      </c>
      <c r="E264" s="14">
        <v>0</v>
      </c>
      <c r="F264" s="14">
        <v>0</v>
      </c>
      <c r="G264" s="14">
        <v>0</v>
      </c>
      <c r="H264" s="14">
        <v>980828.7</v>
      </c>
      <c r="I264" s="14">
        <v>0</v>
      </c>
      <c r="J264" s="14">
        <v>9232</v>
      </c>
      <c r="K264" s="14">
        <v>100170</v>
      </c>
      <c r="L264" s="14">
        <v>84917</v>
      </c>
      <c r="M264" s="14">
        <v>76366</v>
      </c>
      <c r="N264" s="14">
        <v>75508</v>
      </c>
      <c r="O264" s="14">
        <v>81978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109738</v>
      </c>
      <c r="V264" s="14">
        <v>74828</v>
      </c>
      <c r="W264" s="14">
        <v>198558</v>
      </c>
      <c r="X264" s="14">
        <v>0</v>
      </c>
      <c r="Y264" s="14">
        <v>0</v>
      </c>
      <c r="Z264" s="14">
        <v>0</v>
      </c>
      <c r="AA264" s="14">
        <v>0</v>
      </c>
      <c r="AB264" s="14">
        <v>0</v>
      </c>
      <c r="AC264" s="14">
        <v>0</v>
      </c>
      <c r="AD264" s="14">
        <v>0</v>
      </c>
      <c r="AE264" s="14">
        <v>0</v>
      </c>
      <c r="AF264" s="14">
        <v>0</v>
      </c>
      <c r="AG264" s="14">
        <v>0</v>
      </c>
      <c r="AH264" s="14">
        <v>0</v>
      </c>
      <c r="AI264" s="14">
        <v>0</v>
      </c>
      <c r="AJ264" s="14">
        <v>0</v>
      </c>
      <c r="AK264" s="14">
        <v>0</v>
      </c>
      <c r="AL264" s="14">
        <v>0</v>
      </c>
      <c r="AM264" s="14">
        <v>0</v>
      </c>
      <c r="AN264" s="14">
        <v>0</v>
      </c>
      <c r="AO264" s="14">
        <v>0</v>
      </c>
      <c r="AP264" s="14">
        <v>0</v>
      </c>
      <c r="AQ264" s="14">
        <v>0</v>
      </c>
      <c r="AR264" s="14">
        <v>0</v>
      </c>
      <c r="AS264" s="14">
        <v>0</v>
      </c>
      <c r="AT264" s="14">
        <v>0</v>
      </c>
      <c r="AU264" s="14">
        <v>0</v>
      </c>
      <c r="AV264" s="14">
        <v>0</v>
      </c>
      <c r="AW264" s="14">
        <v>0</v>
      </c>
      <c r="AX264" s="14">
        <v>0</v>
      </c>
      <c r="AY264" s="14">
        <v>0</v>
      </c>
      <c r="AZ264" s="14">
        <v>0</v>
      </c>
      <c r="BA264" s="14">
        <v>0</v>
      </c>
      <c r="BB264" s="14">
        <v>0</v>
      </c>
      <c r="BC264" s="14">
        <v>0</v>
      </c>
      <c r="BD264" s="14">
        <v>0</v>
      </c>
      <c r="BE264" s="14">
        <v>0</v>
      </c>
      <c r="BF264" s="14">
        <v>0</v>
      </c>
      <c r="BG264" s="14">
        <v>0</v>
      </c>
      <c r="BH264" s="14">
        <v>0</v>
      </c>
      <c r="BI264" s="14">
        <v>0</v>
      </c>
      <c r="BJ264" s="14">
        <v>0</v>
      </c>
      <c r="BK264" s="14">
        <v>0</v>
      </c>
      <c r="BL264" s="14">
        <v>0</v>
      </c>
      <c r="BM264" s="14">
        <v>0</v>
      </c>
      <c r="BN264" s="14">
        <v>0</v>
      </c>
      <c r="BO264" s="14">
        <v>0</v>
      </c>
      <c r="BP264" s="14">
        <v>0</v>
      </c>
      <c r="BQ264" s="14">
        <v>0</v>
      </c>
      <c r="BR264" s="14">
        <v>0</v>
      </c>
      <c r="BS264" s="14">
        <v>0</v>
      </c>
      <c r="BT264" s="14">
        <v>0</v>
      </c>
      <c r="BU264" s="14">
        <v>0</v>
      </c>
      <c r="BV264" s="14">
        <v>0</v>
      </c>
      <c r="BW264" s="14">
        <v>0</v>
      </c>
      <c r="BX264" s="14">
        <v>0</v>
      </c>
      <c r="BY264" s="14">
        <v>0</v>
      </c>
      <c r="BZ264" s="14">
        <v>0</v>
      </c>
      <c r="CA264" s="14">
        <v>0</v>
      </c>
      <c r="CB264" s="14">
        <v>0</v>
      </c>
      <c r="CC264" s="14">
        <v>0</v>
      </c>
      <c r="CD264" s="14">
        <v>0</v>
      </c>
      <c r="CE264" s="14">
        <v>0</v>
      </c>
      <c r="CF264" s="14">
        <v>0</v>
      </c>
      <c r="CG264" s="14">
        <v>0</v>
      </c>
      <c r="CH264" s="14">
        <v>0</v>
      </c>
      <c r="CI264" s="14">
        <v>0</v>
      </c>
      <c r="CJ264" s="14">
        <v>0</v>
      </c>
      <c r="CK264" s="14">
        <v>0</v>
      </c>
      <c r="CL264" s="14">
        <v>0</v>
      </c>
    </row>
    <row r="265" spans="1:90" x14ac:dyDescent="0.2">
      <c r="A265" s="17" t="s">
        <v>306</v>
      </c>
      <c r="B265" s="14">
        <v>0</v>
      </c>
      <c r="C265" s="14">
        <v>0</v>
      </c>
      <c r="D265" s="14">
        <v>0</v>
      </c>
      <c r="E265" s="14">
        <v>0</v>
      </c>
      <c r="F265" s="14">
        <v>0</v>
      </c>
      <c r="G265" s="14">
        <v>0</v>
      </c>
      <c r="H265" s="14">
        <v>174531.4</v>
      </c>
      <c r="I265" s="14">
        <v>0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262501.625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  <c r="AB265" s="14">
        <v>0</v>
      </c>
      <c r="AC265" s="14">
        <v>0</v>
      </c>
      <c r="AD265" s="14">
        <v>0</v>
      </c>
      <c r="AE265" s="14">
        <v>0</v>
      </c>
      <c r="AF265" s="14">
        <v>0</v>
      </c>
      <c r="AG265" s="14">
        <v>0</v>
      </c>
      <c r="AH265" s="14">
        <v>0</v>
      </c>
      <c r="AI265" s="14">
        <v>0</v>
      </c>
      <c r="AJ265" s="14">
        <v>0</v>
      </c>
      <c r="AK265" s="14">
        <v>0</v>
      </c>
      <c r="AL265" s="14">
        <v>0</v>
      </c>
      <c r="AM265" s="14">
        <v>0</v>
      </c>
      <c r="AN265" s="14">
        <v>0</v>
      </c>
      <c r="AO265" s="14">
        <v>0</v>
      </c>
      <c r="AP265" s="14">
        <v>0</v>
      </c>
      <c r="AQ265" s="14">
        <v>0</v>
      </c>
      <c r="AR265" s="14">
        <v>0</v>
      </c>
      <c r="AS265" s="14">
        <v>0</v>
      </c>
      <c r="AT265" s="14">
        <v>0</v>
      </c>
      <c r="AU265" s="14">
        <v>0</v>
      </c>
      <c r="AV265" s="14">
        <v>0</v>
      </c>
      <c r="AW265" s="14">
        <v>0</v>
      </c>
      <c r="AX265" s="14">
        <v>0</v>
      </c>
      <c r="AY265" s="14">
        <v>0</v>
      </c>
      <c r="AZ265" s="14">
        <v>0</v>
      </c>
      <c r="BA265" s="14">
        <v>0</v>
      </c>
      <c r="BB265" s="14">
        <v>0</v>
      </c>
      <c r="BC265" s="14">
        <v>0</v>
      </c>
      <c r="BD265" s="14">
        <v>0</v>
      </c>
      <c r="BE265" s="14">
        <v>0</v>
      </c>
      <c r="BF265" s="14">
        <v>0</v>
      </c>
      <c r="BG265" s="14">
        <v>0</v>
      </c>
      <c r="BH265" s="14">
        <v>0</v>
      </c>
      <c r="BI265" s="14">
        <v>0</v>
      </c>
      <c r="BJ265" s="14">
        <v>0</v>
      </c>
      <c r="BK265" s="14">
        <v>0</v>
      </c>
      <c r="BL265" s="14">
        <v>0</v>
      </c>
      <c r="BM265" s="14">
        <v>0</v>
      </c>
      <c r="BN265" s="14">
        <v>0</v>
      </c>
      <c r="BO265" s="14">
        <v>0</v>
      </c>
      <c r="BP265" s="14">
        <v>0</v>
      </c>
      <c r="BQ265" s="14">
        <v>0</v>
      </c>
      <c r="BR265" s="14">
        <v>0</v>
      </c>
      <c r="BS265" s="14">
        <v>0</v>
      </c>
      <c r="BT265" s="14">
        <v>0</v>
      </c>
      <c r="BU265" s="14">
        <v>0</v>
      </c>
      <c r="BV265" s="14">
        <v>0</v>
      </c>
      <c r="BW265" s="14">
        <v>0</v>
      </c>
      <c r="BX265" s="14">
        <v>0</v>
      </c>
      <c r="BY265" s="14">
        <v>0</v>
      </c>
      <c r="BZ265" s="14">
        <v>0</v>
      </c>
      <c r="CA265" s="14">
        <v>0</v>
      </c>
      <c r="CB265" s="14">
        <v>0</v>
      </c>
      <c r="CC265" s="14">
        <v>0</v>
      </c>
      <c r="CD265" s="14">
        <v>0</v>
      </c>
      <c r="CE265" s="14">
        <v>0</v>
      </c>
      <c r="CF265" s="14">
        <v>0</v>
      </c>
      <c r="CG265" s="14">
        <v>0</v>
      </c>
      <c r="CH265" s="14">
        <v>22351</v>
      </c>
      <c r="CI265" s="14">
        <v>19400</v>
      </c>
      <c r="CJ265" s="14">
        <v>56992</v>
      </c>
      <c r="CK265" s="14">
        <v>0</v>
      </c>
      <c r="CL265" s="14">
        <v>64080</v>
      </c>
    </row>
    <row r="266" spans="1:90" x14ac:dyDescent="0.2">
      <c r="A266" s="14" t="s">
        <v>307</v>
      </c>
      <c r="B266" s="14">
        <v>0</v>
      </c>
      <c r="C266" s="14">
        <v>0</v>
      </c>
      <c r="D266" s="14">
        <v>0</v>
      </c>
      <c r="E266" s="14">
        <v>0</v>
      </c>
      <c r="F266" s="14">
        <v>0</v>
      </c>
      <c r="G266" s="14">
        <v>0</v>
      </c>
      <c r="H266" s="14">
        <v>0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745334</v>
      </c>
      <c r="V266" s="14">
        <v>87624.25</v>
      </c>
      <c r="W266" s="14">
        <v>353203.5</v>
      </c>
      <c r="X266" s="14">
        <v>0</v>
      </c>
      <c r="Y266" s="14">
        <v>0</v>
      </c>
      <c r="Z266" s="14">
        <v>0</v>
      </c>
      <c r="AA266" s="14">
        <v>0</v>
      </c>
      <c r="AB266" s="14">
        <v>0</v>
      </c>
      <c r="AC266" s="14">
        <v>0</v>
      </c>
      <c r="AD266" s="14">
        <v>0</v>
      </c>
      <c r="AE266" s="14">
        <v>0</v>
      </c>
      <c r="AF266" s="14">
        <v>0</v>
      </c>
      <c r="AG266" s="14">
        <v>0</v>
      </c>
      <c r="AH266" s="14">
        <v>0</v>
      </c>
      <c r="AI266" s="14">
        <v>0</v>
      </c>
      <c r="AJ266" s="14">
        <v>0</v>
      </c>
      <c r="AK266" s="14">
        <v>0</v>
      </c>
      <c r="AL266" s="14">
        <v>0</v>
      </c>
      <c r="AM266" s="14">
        <v>0</v>
      </c>
      <c r="AN266" s="14">
        <v>0</v>
      </c>
      <c r="AO266" s="14">
        <v>0</v>
      </c>
      <c r="AP266" s="14">
        <v>0</v>
      </c>
      <c r="AQ266" s="14">
        <v>0</v>
      </c>
      <c r="AR266" s="14">
        <v>0</v>
      </c>
      <c r="AS266" s="14">
        <v>0</v>
      </c>
      <c r="AT266" s="14">
        <v>0</v>
      </c>
      <c r="AU266" s="14">
        <v>0</v>
      </c>
      <c r="AV266" s="14">
        <v>0</v>
      </c>
      <c r="AW266" s="14">
        <v>0</v>
      </c>
      <c r="AX266" s="14">
        <v>0</v>
      </c>
      <c r="AY266" s="14">
        <v>0</v>
      </c>
      <c r="AZ266" s="14">
        <v>0</v>
      </c>
      <c r="BA266" s="14">
        <v>0</v>
      </c>
      <c r="BB266" s="14">
        <v>0</v>
      </c>
      <c r="BC266" s="14">
        <v>78856</v>
      </c>
      <c r="BD266" s="14">
        <v>207891</v>
      </c>
      <c r="BE266" s="14">
        <v>315112</v>
      </c>
      <c r="BF266" s="14">
        <v>150407</v>
      </c>
      <c r="BG266" s="14">
        <v>315355.125</v>
      </c>
      <c r="BH266" s="14">
        <v>0</v>
      </c>
      <c r="BI266" s="14">
        <v>0</v>
      </c>
      <c r="BJ266" s="14">
        <v>0</v>
      </c>
      <c r="BK266" s="14">
        <v>0</v>
      </c>
      <c r="BL266" s="14">
        <v>0</v>
      </c>
      <c r="BM266" s="14">
        <v>0</v>
      </c>
      <c r="BN266" s="14">
        <v>0</v>
      </c>
      <c r="BO266" s="14">
        <v>0</v>
      </c>
      <c r="BP266" s="14">
        <v>0</v>
      </c>
      <c r="BQ266" s="14">
        <v>0</v>
      </c>
      <c r="BR266" s="14">
        <v>0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0</v>
      </c>
      <c r="BY266" s="14">
        <v>0</v>
      </c>
      <c r="BZ266" s="14">
        <v>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4">
        <v>0</v>
      </c>
      <c r="CG266" s="14">
        <v>748043</v>
      </c>
      <c r="CH266" s="14">
        <v>424203</v>
      </c>
      <c r="CI266" s="14">
        <v>360161</v>
      </c>
      <c r="CJ266" s="14">
        <v>0</v>
      </c>
      <c r="CK266" s="14">
        <v>13420</v>
      </c>
      <c r="CL266" s="14">
        <v>176291</v>
      </c>
    </row>
    <row r="267" spans="1:90" x14ac:dyDescent="0.2">
      <c r="A267" s="14" t="s">
        <v>308</v>
      </c>
      <c r="B267" s="14">
        <v>0</v>
      </c>
      <c r="C267" s="14">
        <v>0</v>
      </c>
      <c r="D267" s="14">
        <v>0</v>
      </c>
      <c r="E267" s="14">
        <v>0</v>
      </c>
      <c r="F267" s="14">
        <v>0</v>
      </c>
      <c r="G267" s="14">
        <v>0</v>
      </c>
      <c r="H267" s="14">
        <v>18816.400000000001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  <c r="AB267" s="14">
        <v>0</v>
      </c>
      <c r="AC267" s="14">
        <v>19373</v>
      </c>
      <c r="AD267" s="14">
        <v>25298</v>
      </c>
      <c r="AE267" s="14">
        <v>173800</v>
      </c>
      <c r="AF267" s="14">
        <v>204000</v>
      </c>
      <c r="AG267" s="14">
        <v>1796009</v>
      </c>
      <c r="AH267" s="14">
        <v>0</v>
      </c>
      <c r="AI267" s="14">
        <v>0</v>
      </c>
      <c r="AJ267" s="14">
        <v>0</v>
      </c>
      <c r="AK267" s="14">
        <v>0</v>
      </c>
      <c r="AL267" s="14">
        <v>0</v>
      </c>
      <c r="AM267" s="14">
        <v>0</v>
      </c>
      <c r="AN267" s="14">
        <v>0</v>
      </c>
      <c r="AO267" s="14">
        <v>0</v>
      </c>
      <c r="AP267" s="14">
        <v>0</v>
      </c>
      <c r="AQ267" s="14">
        <v>0</v>
      </c>
      <c r="AR267" s="14">
        <v>0</v>
      </c>
      <c r="AS267" s="14">
        <v>0</v>
      </c>
      <c r="AT267" s="14">
        <v>0</v>
      </c>
      <c r="AU267" s="14">
        <v>0</v>
      </c>
      <c r="AV267" s="14">
        <v>0</v>
      </c>
      <c r="AW267" s="14">
        <v>0</v>
      </c>
      <c r="AX267" s="14">
        <v>0</v>
      </c>
      <c r="AY267" s="14">
        <v>0</v>
      </c>
      <c r="AZ267" s="14">
        <v>0</v>
      </c>
      <c r="BA267" s="14">
        <v>0</v>
      </c>
      <c r="BB267" s="14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0</v>
      </c>
      <c r="BL267" s="14">
        <v>0</v>
      </c>
      <c r="BM267" s="14">
        <v>0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0</v>
      </c>
      <c r="BT267" s="14">
        <v>0</v>
      </c>
      <c r="BU267" s="14">
        <v>0</v>
      </c>
      <c r="BV267" s="14">
        <v>0</v>
      </c>
      <c r="BW267" s="14">
        <v>0</v>
      </c>
      <c r="BX267" s="14">
        <v>0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</row>
    <row r="268" spans="1:90" x14ac:dyDescent="0.2">
      <c r="A268" s="17" t="s">
        <v>309</v>
      </c>
      <c r="B268" s="14">
        <v>0</v>
      </c>
      <c r="C268" s="14">
        <v>0</v>
      </c>
      <c r="D268" s="14">
        <v>0</v>
      </c>
      <c r="E268" s="14">
        <v>0</v>
      </c>
      <c r="F268" s="14">
        <v>0</v>
      </c>
      <c r="G268" s="14">
        <v>0</v>
      </c>
      <c r="H268" s="14">
        <v>232622.7</v>
      </c>
      <c r="I268" s="14">
        <v>0</v>
      </c>
      <c r="J268" s="14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1042185</v>
      </c>
      <c r="P268" s="14">
        <v>0</v>
      </c>
      <c r="Q268" s="14">
        <v>0</v>
      </c>
      <c r="R268" s="14">
        <v>0</v>
      </c>
      <c r="S268" s="14">
        <v>0</v>
      </c>
      <c r="T268" s="14">
        <v>0</v>
      </c>
      <c r="U268" s="14">
        <v>1426471</v>
      </c>
      <c r="V268" s="14">
        <v>1823439</v>
      </c>
      <c r="W268" s="14">
        <v>281288</v>
      </c>
      <c r="X268" s="14">
        <v>0</v>
      </c>
      <c r="Y268" s="14">
        <v>0</v>
      </c>
      <c r="Z268" s="14">
        <v>0</v>
      </c>
      <c r="AA268" s="14">
        <v>0</v>
      </c>
      <c r="AB268" s="14">
        <v>0</v>
      </c>
      <c r="AC268" s="14">
        <v>0</v>
      </c>
      <c r="AD268" s="14">
        <v>0</v>
      </c>
      <c r="AE268" s="14">
        <v>0</v>
      </c>
      <c r="AF268" s="14">
        <v>0</v>
      </c>
      <c r="AG268" s="14">
        <v>0</v>
      </c>
      <c r="AH268" s="14">
        <v>0</v>
      </c>
      <c r="AI268" s="14">
        <v>395325.375</v>
      </c>
      <c r="AJ268" s="14">
        <v>0</v>
      </c>
      <c r="AK268" s="14">
        <v>0</v>
      </c>
      <c r="AL268" s="14">
        <v>0</v>
      </c>
      <c r="AM268" s="14">
        <v>0</v>
      </c>
      <c r="AN268" s="14">
        <v>0</v>
      </c>
      <c r="AO268" s="14">
        <v>0</v>
      </c>
      <c r="AP268" s="14">
        <v>0</v>
      </c>
      <c r="AQ268" s="14">
        <v>0</v>
      </c>
      <c r="AR268" s="14">
        <v>0</v>
      </c>
      <c r="AS268" s="14">
        <v>0</v>
      </c>
      <c r="AT268" s="14">
        <v>0</v>
      </c>
      <c r="AU268" s="14">
        <v>0</v>
      </c>
      <c r="AV268" s="14">
        <v>0</v>
      </c>
      <c r="AW268" s="14">
        <v>0</v>
      </c>
      <c r="AX268" s="14">
        <v>0</v>
      </c>
      <c r="AY268" s="14">
        <v>0</v>
      </c>
      <c r="AZ268" s="14">
        <v>0</v>
      </c>
      <c r="BA268" s="14">
        <v>0</v>
      </c>
      <c r="BB268" s="14">
        <v>0</v>
      </c>
      <c r="BC268" s="14">
        <v>0</v>
      </c>
      <c r="BD268" s="14">
        <v>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0</v>
      </c>
      <c r="BK268" s="14">
        <v>0</v>
      </c>
      <c r="BL268" s="14">
        <v>0</v>
      </c>
      <c r="BM268" s="14">
        <v>0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4">
        <v>0</v>
      </c>
      <c r="BY268" s="14">
        <v>0</v>
      </c>
      <c r="BZ268" s="14">
        <v>0</v>
      </c>
      <c r="CA268" s="14">
        <v>0</v>
      </c>
      <c r="CB268" s="14">
        <v>0</v>
      </c>
      <c r="CC268" s="14">
        <v>0</v>
      </c>
      <c r="CD268" s="14">
        <v>0</v>
      </c>
      <c r="CE268" s="14">
        <v>0</v>
      </c>
      <c r="CF268" s="14">
        <v>0</v>
      </c>
      <c r="CG268" s="14">
        <v>0</v>
      </c>
      <c r="CH268" s="14">
        <v>0</v>
      </c>
      <c r="CI268" s="14">
        <v>0</v>
      </c>
      <c r="CJ268" s="14">
        <v>0</v>
      </c>
      <c r="CK268" s="14">
        <v>0</v>
      </c>
      <c r="CL268" s="14">
        <v>0</v>
      </c>
    </row>
    <row r="269" spans="1:90" x14ac:dyDescent="0.2">
      <c r="A269" s="17" t="s">
        <v>310</v>
      </c>
      <c r="B269" s="14">
        <v>0</v>
      </c>
      <c r="C269" s="14">
        <v>688503</v>
      </c>
      <c r="D269" s="14">
        <v>0</v>
      </c>
      <c r="E269" s="14">
        <v>0</v>
      </c>
      <c r="F269" s="14">
        <v>0</v>
      </c>
      <c r="G269" s="14">
        <v>0</v>
      </c>
      <c r="H269" s="14">
        <v>232622.7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3238</v>
      </c>
      <c r="X269" s="14">
        <v>0</v>
      </c>
      <c r="Y269" s="14">
        <v>0</v>
      </c>
      <c r="Z269" s="14">
        <v>0</v>
      </c>
      <c r="AA269" s="14">
        <v>0</v>
      </c>
      <c r="AB269" s="14">
        <v>0</v>
      </c>
      <c r="AC269" s="14">
        <v>0</v>
      </c>
      <c r="AD269" s="14">
        <v>0</v>
      </c>
      <c r="AE269" s="14">
        <v>0</v>
      </c>
      <c r="AF269" s="14">
        <v>0</v>
      </c>
      <c r="AG269" s="14">
        <v>0</v>
      </c>
      <c r="AH269" s="14">
        <v>0</v>
      </c>
      <c r="AI269" s="14">
        <v>0</v>
      </c>
      <c r="AJ269" s="14">
        <v>0</v>
      </c>
      <c r="AK269" s="14">
        <v>0</v>
      </c>
      <c r="AL269" s="14">
        <v>0</v>
      </c>
      <c r="AM269" s="14">
        <v>0</v>
      </c>
      <c r="AN269" s="14">
        <v>0</v>
      </c>
      <c r="AO269" s="14">
        <v>0</v>
      </c>
      <c r="AP269" s="14">
        <v>0</v>
      </c>
      <c r="AQ269" s="14">
        <v>0</v>
      </c>
      <c r="AR269" s="14">
        <v>0</v>
      </c>
      <c r="AS269" s="14">
        <v>0</v>
      </c>
      <c r="AT269" s="14">
        <v>0</v>
      </c>
      <c r="AU269" s="14">
        <v>0</v>
      </c>
      <c r="AV269" s="14">
        <v>0</v>
      </c>
      <c r="AW269" s="14">
        <v>0</v>
      </c>
      <c r="AX269" s="14">
        <v>0</v>
      </c>
      <c r="AY269" s="14">
        <v>0</v>
      </c>
      <c r="AZ269" s="14">
        <v>0</v>
      </c>
      <c r="BA269" s="14">
        <v>0</v>
      </c>
      <c r="BB269" s="14">
        <v>0</v>
      </c>
      <c r="BC269" s="14">
        <v>0</v>
      </c>
      <c r="BD269" s="14">
        <v>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4">
        <v>0</v>
      </c>
      <c r="BK269" s="14">
        <v>0</v>
      </c>
      <c r="BL269" s="14">
        <v>0</v>
      </c>
      <c r="BM269" s="14">
        <v>0</v>
      </c>
      <c r="BN269" s="14">
        <v>0</v>
      </c>
      <c r="BO269" s="14">
        <v>0</v>
      </c>
      <c r="BP269" s="14">
        <v>0</v>
      </c>
      <c r="BQ269" s="14">
        <v>0</v>
      </c>
      <c r="BR269" s="14">
        <v>0</v>
      </c>
      <c r="BS269" s="14">
        <v>0</v>
      </c>
      <c r="BT269" s="14">
        <v>0</v>
      </c>
      <c r="BU269" s="14">
        <v>0</v>
      </c>
      <c r="BV269" s="14">
        <v>0</v>
      </c>
      <c r="BW269" s="14">
        <v>0</v>
      </c>
      <c r="BX269" s="14">
        <v>0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4">
        <v>0</v>
      </c>
      <c r="CF269" s="14">
        <v>0</v>
      </c>
      <c r="CG269" s="14">
        <v>0</v>
      </c>
      <c r="CH269" s="14">
        <v>0</v>
      </c>
      <c r="CI269" s="14">
        <v>0</v>
      </c>
      <c r="CJ269" s="14">
        <v>0</v>
      </c>
      <c r="CK269" s="14">
        <v>0</v>
      </c>
      <c r="CL269" s="14">
        <v>0</v>
      </c>
    </row>
    <row r="270" spans="1:90" x14ac:dyDescent="0.2">
      <c r="A270" s="17" t="s">
        <v>311</v>
      </c>
      <c r="B270" s="14">
        <v>0</v>
      </c>
      <c r="C270" s="14">
        <v>0</v>
      </c>
      <c r="D270" s="14">
        <v>0</v>
      </c>
      <c r="E270" s="14">
        <v>0</v>
      </c>
      <c r="F270" s="14">
        <v>0</v>
      </c>
      <c r="G270" s="14">
        <v>0</v>
      </c>
      <c r="H270" s="14">
        <v>0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3646771</v>
      </c>
      <c r="V270" s="14">
        <v>410536.625</v>
      </c>
      <c r="W270" s="14">
        <v>319922</v>
      </c>
      <c r="X270" s="14">
        <v>0</v>
      </c>
      <c r="Y270" s="14">
        <v>0</v>
      </c>
      <c r="Z270" s="14">
        <v>0</v>
      </c>
      <c r="AA270" s="14">
        <v>0</v>
      </c>
      <c r="AB270" s="14">
        <v>0</v>
      </c>
      <c r="AC270" s="14">
        <v>0</v>
      </c>
      <c r="AD270" s="14">
        <v>0</v>
      </c>
      <c r="AE270" s="14">
        <v>0</v>
      </c>
      <c r="AF270" s="14">
        <v>0</v>
      </c>
      <c r="AG270" s="14">
        <v>0</v>
      </c>
      <c r="AH270" s="14">
        <v>0</v>
      </c>
      <c r="AI270" s="14">
        <v>1914627.25</v>
      </c>
      <c r="AJ270" s="14">
        <v>0</v>
      </c>
      <c r="AK270" s="14">
        <v>0</v>
      </c>
      <c r="AL270" s="14">
        <v>0</v>
      </c>
      <c r="AM270" s="14">
        <v>0</v>
      </c>
      <c r="AN270" s="14">
        <v>0</v>
      </c>
      <c r="AO270" s="14">
        <v>0</v>
      </c>
      <c r="AP270" s="14">
        <v>0</v>
      </c>
      <c r="AQ270" s="14">
        <v>0</v>
      </c>
      <c r="AR270" s="14">
        <v>0</v>
      </c>
      <c r="AS270" s="14">
        <v>0</v>
      </c>
      <c r="AT270" s="14">
        <v>0</v>
      </c>
      <c r="AU270" s="14">
        <v>0</v>
      </c>
      <c r="AV270" s="14">
        <v>0</v>
      </c>
      <c r="AW270" s="14">
        <v>0</v>
      </c>
      <c r="AX270" s="14">
        <v>0</v>
      </c>
      <c r="AY270" s="14">
        <v>0</v>
      </c>
      <c r="AZ270" s="14">
        <v>0</v>
      </c>
      <c r="BA270" s="14">
        <v>0</v>
      </c>
      <c r="BB270" s="14">
        <v>0</v>
      </c>
      <c r="BC270" s="14">
        <v>0</v>
      </c>
      <c r="BD270" s="14">
        <v>0</v>
      </c>
      <c r="BE270" s="14">
        <v>0</v>
      </c>
      <c r="BF270" s="14">
        <v>0</v>
      </c>
      <c r="BG270" s="14">
        <v>0</v>
      </c>
      <c r="BH270" s="14">
        <v>0</v>
      </c>
      <c r="BI270" s="14">
        <v>0</v>
      </c>
      <c r="BJ270" s="14">
        <v>0</v>
      </c>
      <c r="BK270" s="14">
        <v>0</v>
      </c>
      <c r="BL270" s="14">
        <v>0</v>
      </c>
      <c r="BM270" s="14">
        <v>0</v>
      </c>
      <c r="BN270" s="14">
        <v>0</v>
      </c>
      <c r="BO270" s="14">
        <v>0</v>
      </c>
      <c r="BP270" s="14">
        <v>0</v>
      </c>
      <c r="BQ270" s="14">
        <v>0</v>
      </c>
      <c r="BR270" s="14">
        <v>0</v>
      </c>
      <c r="BS270" s="14">
        <v>0</v>
      </c>
      <c r="BT270" s="14">
        <v>0</v>
      </c>
      <c r="BU270" s="14">
        <v>0</v>
      </c>
      <c r="BV270" s="14">
        <v>0</v>
      </c>
      <c r="BW270" s="14">
        <v>0</v>
      </c>
      <c r="BX270" s="14">
        <v>0</v>
      </c>
      <c r="BY270" s="14">
        <v>0</v>
      </c>
      <c r="BZ270" s="14">
        <v>0</v>
      </c>
      <c r="CA270" s="14">
        <v>0</v>
      </c>
      <c r="CB270" s="14">
        <v>0</v>
      </c>
      <c r="CC270" s="14">
        <v>0</v>
      </c>
      <c r="CD270" s="14">
        <v>0</v>
      </c>
      <c r="CE270" s="14">
        <v>0</v>
      </c>
      <c r="CF270" s="14">
        <v>0</v>
      </c>
      <c r="CG270" s="14">
        <v>0</v>
      </c>
      <c r="CH270" s="14">
        <v>0</v>
      </c>
      <c r="CI270" s="14">
        <v>0</v>
      </c>
      <c r="CJ270" s="14">
        <v>0</v>
      </c>
      <c r="CK270" s="14">
        <v>0</v>
      </c>
      <c r="CL270" s="14">
        <v>0</v>
      </c>
    </row>
    <row r="271" spans="1:90" x14ac:dyDescent="0.2">
      <c r="A271" s="14" t="s">
        <v>312</v>
      </c>
      <c r="B271" s="14">
        <v>0</v>
      </c>
      <c r="C271" s="14">
        <v>0</v>
      </c>
      <c r="D271" s="14">
        <v>0</v>
      </c>
      <c r="E271" s="14">
        <v>0</v>
      </c>
      <c r="F271" s="14">
        <v>0</v>
      </c>
      <c r="G271" s="14">
        <v>0</v>
      </c>
      <c r="H271" s="14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85114</v>
      </c>
      <c r="W271" s="14">
        <v>68262</v>
      </c>
      <c r="X271" s="14">
        <v>0</v>
      </c>
      <c r="Y271" s="14">
        <v>0</v>
      </c>
      <c r="Z271" s="14">
        <v>77448.25</v>
      </c>
      <c r="AA271" s="14">
        <v>133033</v>
      </c>
      <c r="AB271" s="14">
        <v>105368</v>
      </c>
      <c r="AC271" s="14">
        <v>18804</v>
      </c>
      <c r="AD271" s="14">
        <v>38189.699999999997</v>
      </c>
      <c r="AE271" s="14">
        <v>40044.32</v>
      </c>
      <c r="AF271" s="14">
        <v>43204</v>
      </c>
      <c r="AG271" s="14">
        <v>47152.25</v>
      </c>
      <c r="AH271" s="14">
        <v>2401.5500000000002</v>
      </c>
      <c r="AI271" s="14">
        <v>0</v>
      </c>
      <c r="AJ271" s="14">
        <v>0</v>
      </c>
      <c r="AK271" s="14">
        <v>0</v>
      </c>
      <c r="AL271" s="14">
        <v>0</v>
      </c>
      <c r="AM271" s="14">
        <v>0</v>
      </c>
      <c r="AN271" s="14">
        <v>0</v>
      </c>
      <c r="AO271" s="14">
        <v>0</v>
      </c>
      <c r="AP271" s="14">
        <v>0</v>
      </c>
      <c r="AQ271" s="14">
        <v>0</v>
      </c>
      <c r="AR271" s="14">
        <v>0</v>
      </c>
      <c r="AS271" s="14">
        <v>0</v>
      </c>
      <c r="AT271" s="14">
        <v>0</v>
      </c>
      <c r="AU271" s="14">
        <v>3290</v>
      </c>
      <c r="AV271" s="14">
        <v>0</v>
      </c>
      <c r="AW271" s="14">
        <v>8909</v>
      </c>
      <c r="AX271" s="14">
        <v>8909</v>
      </c>
      <c r="AY271" s="14">
        <v>390</v>
      </c>
      <c r="AZ271" s="14">
        <v>8000</v>
      </c>
      <c r="BA271" s="14">
        <v>6755</v>
      </c>
      <c r="BB271" s="14">
        <v>31498</v>
      </c>
      <c r="BC271" s="14">
        <v>284023</v>
      </c>
      <c r="BD271" s="14">
        <v>893344</v>
      </c>
      <c r="BE271" s="14">
        <v>327076.99</v>
      </c>
      <c r="BF271" s="14">
        <v>947779.875</v>
      </c>
      <c r="BG271" s="14">
        <v>649648.25</v>
      </c>
      <c r="BH271" s="14">
        <v>50000</v>
      </c>
      <c r="BI271" s="14">
        <v>0</v>
      </c>
      <c r="BJ271" s="14">
        <v>0</v>
      </c>
      <c r="BK271" s="14">
        <v>0</v>
      </c>
      <c r="BL271" s="14">
        <v>0</v>
      </c>
      <c r="BM271" s="14">
        <v>0</v>
      </c>
      <c r="BN271" s="14">
        <v>0</v>
      </c>
      <c r="BO271" s="14">
        <v>935224</v>
      </c>
      <c r="BP271" s="14">
        <v>0</v>
      </c>
      <c r="BQ271" s="14">
        <v>556216</v>
      </c>
      <c r="BR271" s="14">
        <v>680332</v>
      </c>
      <c r="BS271" s="14">
        <v>585584</v>
      </c>
      <c r="BT271" s="14">
        <v>693744</v>
      </c>
      <c r="BU271" s="14">
        <v>146475</v>
      </c>
      <c r="BV271" s="14">
        <v>1315192</v>
      </c>
      <c r="BW271" s="14">
        <v>1301744</v>
      </c>
      <c r="BX271" s="14">
        <v>0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120822</v>
      </c>
      <c r="CF271" s="14">
        <v>218151</v>
      </c>
      <c r="CG271" s="14">
        <v>156054</v>
      </c>
      <c r="CH271" s="14">
        <v>97607</v>
      </c>
      <c r="CI271" s="14">
        <v>133304</v>
      </c>
      <c r="CJ271" s="14">
        <v>55641</v>
      </c>
      <c r="CK271" s="14">
        <v>9595</v>
      </c>
      <c r="CL271" s="14">
        <v>116561</v>
      </c>
    </row>
    <row r="272" spans="1:90" x14ac:dyDescent="0.2">
      <c r="A272" s="10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</row>
    <row r="273" spans="1:90" x14ac:dyDescent="0.2">
      <c r="A273" s="10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4"/>
      <c r="BM273" s="14"/>
      <c r="BN273" s="14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  <c r="CJ273" s="14"/>
      <c r="CK273" s="14"/>
      <c r="CL273" s="14"/>
    </row>
    <row r="274" spans="1:90" x14ac:dyDescent="0.2">
      <c r="A274" s="32" t="s">
        <v>313</v>
      </c>
      <c r="B274" s="33">
        <v>2225881</v>
      </c>
      <c r="C274" s="33">
        <v>1286733</v>
      </c>
      <c r="D274" s="33">
        <v>2479670</v>
      </c>
      <c r="E274" s="33">
        <v>197082.75</v>
      </c>
      <c r="F274" s="33">
        <v>5781568</v>
      </c>
      <c r="G274" s="33">
        <v>5976104</v>
      </c>
      <c r="H274" s="33">
        <v>9664890.2999999989</v>
      </c>
      <c r="I274" s="33">
        <v>1715358</v>
      </c>
      <c r="J274" s="33">
        <v>3115152.8145980295</v>
      </c>
      <c r="K274" s="33">
        <v>2661707</v>
      </c>
      <c r="L274" s="33">
        <v>2103458</v>
      </c>
      <c r="M274" s="33">
        <v>2452795</v>
      </c>
      <c r="N274" s="33">
        <v>2564850</v>
      </c>
      <c r="O274" s="33">
        <v>4121508</v>
      </c>
      <c r="P274" s="33">
        <v>1583981</v>
      </c>
      <c r="Q274" s="33">
        <v>1640260</v>
      </c>
      <c r="R274" s="33">
        <v>1495918</v>
      </c>
      <c r="S274" s="33">
        <v>714096</v>
      </c>
      <c r="T274" s="33">
        <v>1619676</v>
      </c>
      <c r="U274" s="33">
        <v>9646318.125</v>
      </c>
      <c r="V274" s="33">
        <v>5984571</v>
      </c>
      <c r="W274" s="33">
        <v>5184569.520131804</v>
      </c>
      <c r="X274" s="33">
        <v>2752307</v>
      </c>
      <c r="Y274" s="33">
        <v>2761476</v>
      </c>
      <c r="Z274" s="33">
        <v>2861477.9499999997</v>
      </c>
      <c r="AA274" s="33">
        <v>2931214.3450000002</v>
      </c>
      <c r="AB274" s="33">
        <v>3524364.92</v>
      </c>
      <c r="AC274" s="33">
        <v>2060708.15</v>
      </c>
      <c r="AD274" s="33">
        <v>1792146.575</v>
      </c>
      <c r="AE274" s="33">
        <v>2171727.5700000003</v>
      </c>
      <c r="AF274" s="33">
        <v>1815673.29</v>
      </c>
      <c r="AG274" s="33">
        <v>3369162.5949999997</v>
      </c>
      <c r="AH274" s="33">
        <v>1867027.76</v>
      </c>
      <c r="AI274" s="33">
        <v>4116776.125</v>
      </c>
      <c r="AJ274" s="33">
        <v>1765022.625</v>
      </c>
      <c r="AK274" s="33">
        <v>1615766</v>
      </c>
      <c r="AL274" s="33">
        <v>1226248</v>
      </c>
      <c r="AM274" s="33">
        <v>647835.5</v>
      </c>
      <c r="AN274" s="33">
        <v>1506053</v>
      </c>
      <c r="AO274" s="33">
        <v>1694976</v>
      </c>
      <c r="AP274" s="33">
        <v>1571456.35</v>
      </c>
      <c r="AQ274" s="33">
        <v>2585036</v>
      </c>
      <c r="AR274" s="33">
        <v>5674921</v>
      </c>
      <c r="AS274" s="33">
        <v>6649853</v>
      </c>
      <c r="AT274" s="33">
        <v>2965609</v>
      </c>
      <c r="AU274" s="33">
        <v>4000096</v>
      </c>
      <c r="AV274" s="33">
        <v>2883758</v>
      </c>
      <c r="AW274" s="33">
        <v>3568853</v>
      </c>
      <c r="AX274" s="33">
        <v>2893680.875</v>
      </c>
      <c r="AY274" s="33">
        <v>5123028.5</v>
      </c>
      <c r="AZ274" s="33">
        <v>4874141.125</v>
      </c>
      <c r="BA274" s="33">
        <v>3899374</v>
      </c>
      <c r="BB274" s="33">
        <v>4171287</v>
      </c>
      <c r="BC274" s="33">
        <v>4056465</v>
      </c>
      <c r="BD274" s="33">
        <v>7010894</v>
      </c>
      <c r="BE274" s="33">
        <v>6546193.9900000002</v>
      </c>
      <c r="BF274" s="33">
        <v>7310328.375</v>
      </c>
      <c r="BG274" s="33">
        <v>7832846.5</v>
      </c>
      <c r="BH274" s="33">
        <v>5810927.125</v>
      </c>
      <c r="BI274" s="33">
        <v>4360412</v>
      </c>
      <c r="BJ274" s="33">
        <v>3826846</v>
      </c>
      <c r="BK274" s="33">
        <v>3071576.25</v>
      </c>
      <c r="BL274" s="33">
        <v>6326421.25</v>
      </c>
      <c r="BM274" s="33">
        <v>7775179.875</v>
      </c>
      <c r="BN274" s="33">
        <v>9868757</v>
      </c>
      <c r="BO274" s="33">
        <v>12261628</v>
      </c>
      <c r="BP274" s="33">
        <v>10111426</v>
      </c>
      <c r="BQ274" s="33">
        <v>13727998</v>
      </c>
      <c r="BR274" s="33">
        <v>12501004</v>
      </c>
      <c r="BS274" s="33">
        <v>13955396.969999999</v>
      </c>
      <c r="BT274" s="33">
        <v>13360562</v>
      </c>
      <c r="BU274" s="33">
        <v>16464106</v>
      </c>
      <c r="BV274" s="33">
        <v>21232045</v>
      </c>
      <c r="BW274" s="33">
        <v>19649521</v>
      </c>
      <c r="BX274" s="33">
        <v>10877620</v>
      </c>
      <c r="BY274" s="33">
        <v>10240344</v>
      </c>
      <c r="BZ274" s="33">
        <v>6357399</v>
      </c>
      <c r="CA274" s="33">
        <v>13853678</v>
      </c>
      <c r="CB274" s="33">
        <v>13501087.4</v>
      </c>
      <c r="CC274" s="33">
        <v>12073991.25</v>
      </c>
      <c r="CD274" s="33">
        <v>0</v>
      </c>
      <c r="CE274" s="33">
        <v>8662906</v>
      </c>
      <c r="CF274" s="33">
        <v>13222006</v>
      </c>
      <c r="CG274" s="33">
        <v>15046018</v>
      </c>
      <c r="CH274" s="33">
        <v>15424442</v>
      </c>
      <c r="CI274" s="33">
        <v>13721742</v>
      </c>
      <c r="CJ274" s="33">
        <v>12697611.880000001</v>
      </c>
      <c r="CK274" s="33">
        <v>10468298.699999999</v>
      </c>
      <c r="CL274" s="33">
        <v>13250048.028117687</v>
      </c>
    </row>
    <row r="276" spans="1:90" x14ac:dyDescent="0.2">
      <c r="A276" s="10" t="s">
        <v>314</v>
      </c>
    </row>
  </sheetData>
  <pageMargins left="0.75" right="0.75" top="1" bottom="1" header="0.5" footer="0.5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A301"/>
  <sheetViews>
    <sheetView windowProtection="1" workbookViewId="0"/>
  </sheetViews>
  <sheetFormatPr baseColWidth="10" defaultRowHeight="15" x14ac:dyDescent="0.2"/>
  <cols>
    <col min="1" max="1" width="51.5" style="36" customWidth="1"/>
    <col min="2" max="2" width="11.83203125" style="36" customWidth="1"/>
    <col min="3" max="3" width="11.6640625" style="41" customWidth="1"/>
    <col min="4" max="4" width="11.83203125" style="47" customWidth="1"/>
    <col min="5" max="29" width="11.83203125" style="41" customWidth="1"/>
    <col min="30" max="42" width="13" style="41" customWidth="1"/>
    <col min="43" max="57" width="14.6640625" style="41" customWidth="1"/>
    <col min="58" max="68" width="16" style="41" customWidth="1"/>
    <col min="69" max="76" width="17.1640625" style="41" customWidth="1"/>
    <col min="77" max="84" width="18.83203125" style="41" customWidth="1"/>
    <col min="85" max="85" width="20.33203125" style="41" customWidth="1"/>
    <col min="86" max="100" width="20" style="41" customWidth="1"/>
    <col min="101" max="104" width="21.33203125" style="41" customWidth="1"/>
    <col min="105" max="105" width="21.83203125" style="41" customWidth="1"/>
    <col min="106" max="16384" width="10.83203125" style="41"/>
  </cols>
  <sheetData>
    <row r="1" spans="1:105" customFormat="1" ht="16" x14ac:dyDescent="0.2">
      <c r="A1" s="8" t="s">
        <v>10</v>
      </c>
      <c r="D1" s="34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</row>
    <row r="2" spans="1:105" customFormat="1" ht="16" x14ac:dyDescent="0.2">
      <c r="A2" s="9" t="s">
        <v>315</v>
      </c>
      <c r="D2" s="34"/>
    </row>
    <row r="3" spans="1:105" s="36" customFormat="1" x14ac:dyDescent="0.2">
      <c r="B3" s="37">
        <v>1913</v>
      </c>
      <c r="C3" s="37">
        <v>1914</v>
      </c>
      <c r="D3" s="38">
        <v>1915</v>
      </c>
      <c r="E3" s="37">
        <v>1916</v>
      </c>
      <c r="F3" s="37">
        <v>1917</v>
      </c>
      <c r="G3" s="37">
        <v>1918</v>
      </c>
      <c r="H3" s="37">
        <v>1919</v>
      </c>
      <c r="I3" s="37">
        <v>1920</v>
      </c>
      <c r="J3" s="37">
        <v>1921</v>
      </c>
      <c r="K3" s="37">
        <v>1922</v>
      </c>
      <c r="L3" s="37">
        <v>1923</v>
      </c>
      <c r="M3" s="37">
        <v>1924</v>
      </c>
      <c r="N3" s="37">
        <v>1925</v>
      </c>
      <c r="O3" s="37">
        <v>1926</v>
      </c>
      <c r="P3" s="37">
        <v>1927</v>
      </c>
      <c r="Q3" s="37">
        <v>1928</v>
      </c>
      <c r="R3" s="37">
        <v>1929</v>
      </c>
      <c r="S3" s="37">
        <v>1930</v>
      </c>
      <c r="T3" s="37">
        <v>1931</v>
      </c>
      <c r="U3" s="37">
        <v>1932</v>
      </c>
      <c r="V3" s="37">
        <v>1933</v>
      </c>
      <c r="W3" s="37">
        <v>1934</v>
      </c>
      <c r="X3" s="37">
        <v>1935</v>
      </c>
      <c r="Y3" s="37">
        <v>1936</v>
      </c>
      <c r="Z3" s="37">
        <v>1937</v>
      </c>
      <c r="AA3" s="37">
        <v>1938</v>
      </c>
      <c r="AB3" s="37">
        <v>1939</v>
      </c>
      <c r="AC3" s="37">
        <v>1940</v>
      </c>
      <c r="AD3" s="37">
        <v>1941</v>
      </c>
      <c r="AE3" s="37">
        <v>1942</v>
      </c>
      <c r="AF3" s="37">
        <v>1943</v>
      </c>
      <c r="AG3" s="37">
        <v>1944</v>
      </c>
      <c r="AH3" s="37">
        <v>1945</v>
      </c>
      <c r="AI3" s="37">
        <v>1946</v>
      </c>
      <c r="AJ3" s="37">
        <v>1947</v>
      </c>
      <c r="AK3" s="37">
        <v>1948</v>
      </c>
      <c r="AL3" s="37">
        <v>1949</v>
      </c>
      <c r="AM3" s="37">
        <v>1950</v>
      </c>
      <c r="AN3" s="37">
        <v>1951</v>
      </c>
      <c r="AO3" s="37">
        <v>1952</v>
      </c>
      <c r="AP3" s="37">
        <v>1953</v>
      </c>
      <c r="AQ3" s="37">
        <v>1954</v>
      </c>
      <c r="AR3" s="37">
        <v>1955</v>
      </c>
      <c r="AS3" s="37">
        <v>1956</v>
      </c>
      <c r="AT3" s="37">
        <v>1957</v>
      </c>
      <c r="AU3" s="37">
        <v>1958</v>
      </c>
      <c r="AV3" s="37">
        <v>1959</v>
      </c>
      <c r="AW3" s="37">
        <v>1960</v>
      </c>
      <c r="AX3" s="37">
        <v>1961</v>
      </c>
      <c r="AY3" s="37">
        <v>1962</v>
      </c>
      <c r="AZ3" s="37">
        <v>1963</v>
      </c>
      <c r="BA3" s="37">
        <v>1964</v>
      </c>
      <c r="BB3" s="37">
        <v>1965</v>
      </c>
      <c r="BC3" s="37">
        <v>1966</v>
      </c>
      <c r="BD3" s="37">
        <v>1967</v>
      </c>
      <c r="BE3" s="37">
        <v>1968</v>
      </c>
      <c r="BF3" s="37">
        <v>1969</v>
      </c>
      <c r="BG3" s="37">
        <v>1970</v>
      </c>
      <c r="BH3" s="37">
        <v>1971</v>
      </c>
      <c r="BI3" s="37">
        <v>1972</v>
      </c>
      <c r="BJ3" s="37">
        <v>1973</v>
      </c>
      <c r="BK3" s="37">
        <v>1974</v>
      </c>
      <c r="BL3" s="37">
        <v>1975</v>
      </c>
      <c r="BM3" s="37">
        <v>1976</v>
      </c>
      <c r="BN3" s="37">
        <v>1977</v>
      </c>
      <c r="BO3" s="37">
        <v>1978</v>
      </c>
      <c r="BP3" s="37">
        <v>1979</v>
      </c>
      <c r="BQ3" s="37">
        <v>1980</v>
      </c>
      <c r="BR3" s="37">
        <v>1981</v>
      </c>
      <c r="BS3" s="37">
        <v>1982</v>
      </c>
      <c r="BT3" s="37">
        <v>1983</v>
      </c>
      <c r="BU3" s="37">
        <v>1984</v>
      </c>
      <c r="BV3" s="37">
        <v>1985</v>
      </c>
      <c r="BW3" s="37">
        <v>1986</v>
      </c>
      <c r="BX3" s="37">
        <v>1987</v>
      </c>
      <c r="BY3" s="37">
        <v>1988</v>
      </c>
      <c r="BZ3" s="37">
        <v>1989</v>
      </c>
      <c r="CA3" s="37">
        <v>1990</v>
      </c>
      <c r="CB3" s="37">
        <v>1991</v>
      </c>
      <c r="CC3" s="37">
        <v>1992</v>
      </c>
      <c r="CD3" s="37">
        <v>1993</v>
      </c>
      <c r="CE3" s="37">
        <v>1994</v>
      </c>
      <c r="CF3" s="37">
        <v>1995</v>
      </c>
      <c r="CG3" s="37">
        <v>1996</v>
      </c>
      <c r="CH3" s="37">
        <v>1997</v>
      </c>
      <c r="CI3" s="37">
        <v>1998</v>
      </c>
      <c r="CJ3" s="37">
        <v>1999</v>
      </c>
      <c r="CK3" s="37">
        <v>2000</v>
      </c>
      <c r="CL3" s="37">
        <v>2001</v>
      </c>
      <c r="CM3" s="37">
        <v>2002</v>
      </c>
      <c r="CN3" s="37">
        <v>2003</v>
      </c>
      <c r="CO3" s="37">
        <v>2004</v>
      </c>
      <c r="CP3" s="37">
        <v>2005</v>
      </c>
      <c r="CQ3" s="37">
        <v>2006</v>
      </c>
      <c r="CR3" s="37">
        <v>2007</v>
      </c>
      <c r="CS3" s="37">
        <v>2008</v>
      </c>
      <c r="CT3" s="37">
        <v>2009</v>
      </c>
      <c r="CU3" s="37">
        <v>2010</v>
      </c>
      <c r="CV3" s="37">
        <v>2011</v>
      </c>
      <c r="CW3" s="37">
        <v>2012</v>
      </c>
      <c r="CX3" s="37">
        <v>2013</v>
      </c>
      <c r="CY3" s="37">
        <v>2014</v>
      </c>
      <c r="CZ3" s="37">
        <v>2015</v>
      </c>
      <c r="DA3" s="37">
        <v>2016</v>
      </c>
    </row>
    <row r="4" spans="1:105" x14ac:dyDescent="0.2">
      <c r="A4" s="39" t="s">
        <v>73</v>
      </c>
      <c r="B4" s="40">
        <f t="shared" ref="B4:BM4" si="0">B6+B41</f>
        <v>15259142.499999998</v>
      </c>
      <c r="C4" s="40">
        <f t="shared" si="0"/>
        <v>0</v>
      </c>
      <c r="D4" s="40">
        <f t="shared" si="0"/>
        <v>10872141.600710677</v>
      </c>
      <c r="E4" s="40">
        <f t="shared" si="0"/>
        <v>14579719.85</v>
      </c>
      <c r="F4" s="40">
        <f t="shared" si="0"/>
        <v>11098170.48</v>
      </c>
      <c r="G4" s="40">
        <f t="shared" si="0"/>
        <v>9045380.0900000017</v>
      </c>
      <c r="H4" s="40">
        <f t="shared" si="0"/>
        <v>12198758.530000001</v>
      </c>
      <c r="I4" s="40">
        <f t="shared" si="0"/>
        <v>23808781.310000002</v>
      </c>
      <c r="J4" s="40">
        <f t="shared" si="0"/>
        <v>13546885.319999998</v>
      </c>
      <c r="K4" s="40">
        <f t="shared" si="0"/>
        <v>15991369.910000002</v>
      </c>
      <c r="L4" s="40">
        <f t="shared" si="0"/>
        <v>13955459.989999996</v>
      </c>
      <c r="M4" s="40">
        <f t="shared" si="0"/>
        <v>24410128.350000001</v>
      </c>
      <c r="N4" s="40">
        <f t="shared" si="0"/>
        <v>27618581.579999998</v>
      </c>
      <c r="O4" s="40">
        <f t="shared" si="0"/>
        <v>32552419.890000001</v>
      </c>
      <c r="P4" s="40">
        <f t="shared" si="0"/>
        <v>37382776.840000004</v>
      </c>
      <c r="Q4" s="40">
        <f t="shared" si="0"/>
        <v>48035321.519999996</v>
      </c>
      <c r="R4" s="40">
        <f t="shared" si="0"/>
        <v>48590273.400000006</v>
      </c>
      <c r="S4" s="40">
        <f t="shared" si="0"/>
        <v>30421863.089999996</v>
      </c>
      <c r="T4" s="40">
        <f t="shared" si="0"/>
        <v>26843959.349999998</v>
      </c>
      <c r="U4" s="40">
        <f t="shared" si="0"/>
        <v>27189955.210000001</v>
      </c>
      <c r="V4" s="40">
        <f t="shared" si="0"/>
        <v>33304060.699999999</v>
      </c>
      <c r="W4" s="40">
        <f t="shared" si="0"/>
        <v>40882040.920000002</v>
      </c>
      <c r="X4" s="40">
        <f t="shared" si="0"/>
        <v>48706905.61999999</v>
      </c>
      <c r="Y4" s="40">
        <f t="shared" si="0"/>
        <v>73979973.879999995</v>
      </c>
      <c r="Z4" s="40">
        <f t="shared" si="0"/>
        <v>71778673</v>
      </c>
      <c r="AA4" s="40">
        <f t="shared" si="0"/>
        <v>72655131</v>
      </c>
      <c r="AB4" s="40">
        <f t="shared" si="0"/>
        <v>83896795</v>
      </c>
      <c r="AC4" s="40">
        <f t="shared" si="0"/>
        <v>71638192</v>
      </c>
      <c r="AD4" s="40">
        <f t="shared" si="0"/>
        <v>82563315</v>
      </c>
      <c r="AE4" s="40">
        <f t="shared" si="0"/>
        <v>74914106</v>
      </c>
      <c r="AF4" s="40">
        <f t="shared" si="0"/>
        <v>92806519</v>
      </c>
      <c r="AG4" s="40">
        <f t="shared" si="0"/>
        <v>108221003</v>
      </c>
      <c r="AH4" s="40">
        <f t="shared" si="0"/>
        <v>145735235</v>
      </c>
      <c r="AI4" s="40">
        <f t="shared" si="0"/>
        <v>185695944.06999999</v>
      </c>
      <c r="AJ4" s="40">
        <f t="shared" si="0"/>
        <v>260908517.78</v>
      </c>
      <c r="AK4" s="40">
        <f t="shared" si="0"/>
        <v>289569308</v>
      </c>
      <c r="AL4" s="40">
        <f t="shared" si="0"/>
        <v>327105510</v>
      </c>
      <c r="AM4" s="40">
        <f t="shared" si="0"/>
        <v>463597502.98000002</v>
      </c>
      <c r="AN4" s="40">
        <f t="shared" si="0"/>
        <v>602692568</v>
      </c>
      <c r="AO4" s="40">
        <f t="shared" si="0"/>
        <v>621449613</v>
      </c>
      <c r="AP4" s="40">
        <f t="shared" si="0"/>
        <v>778861841.49000001</v>
      </c>
      <c r="AQ4" s="40">
        <f t="shared" si="0"/>
        <v>978971984</v>
      </c>
      <c r="AR4" s="40">
        <f t="shared" si="0"/>
        <v>1054796347</v>
      </c>
      <c r="AS4" s="40">
        <f t="shared" si="0"/>
        <v>1086193374</v>
      </c>
      <c r="AT4" s="40">
        <f t="shared" si="0"/>
        <v>1108685828</v>
      </c>
      <c r="AU4" s="40">
        <f t="shared" si="0"/>
        <v>1074982925</v>
      </c>
      <c r="AV4" s="40">
        <f t="shared" si="0"/>
        <v>1435521426</v>
      </c>
      <c r="AW4" s="40">
        <f t="shared" si="0"/>
        <v>1842869680.3800001</v>
      </c>
      <c r="AX4" s="40">
        <f t="shared" si="0"/>
        <v>1923392471.1899998</v>
      </c>
      <c r="AY4" s="40">
        <f t="shared" si="0"/>
        <v>1937044400</v>
      </c>
      <c r="AZ4" s="40">
        <f t="shared" si="0"/>
        <v>2612121392</v>
      </c>
      <c r="BA4" s="40">
        <f t="shared" si="0"/>
        <v>3495526986</v>
      </c>
      <c r="BB4" s="40">
        <f t="shared" si="0"/>
        <v>3723256195</v>
      </c>
      <c r="BC4" s="40">
        <f t="shared" si="0"/>
        <v>5950233015</v>
      </c>
      <c r="BD4" s="40">
        <f t="shared" si="0"/>
        <v>6805270136.8500004</v>
      </c>
      <c r="BE4" s="40">
        <f t="shared" si="0"/>
        <v>8394325377</v>
      </c>
      <c r="BF4" s="40">
        <f t="shared" si="0"/>
        <v>10190607068</v>
      </c>
      <c r="BG4" s="40">
        <f t="shared" si="0"/>
        <v>10023700000</v>
      </c>
      <c r="BH4" s="40">
        <f t="shared" si="0"/>
        <v>11909500000</v>
      </c>
      <c r="BI4" s="40">
        <f t="shared" si="0"/>
        <v>13519900000</v>
      </c>
      <c r="BJ4" s="40">
        <f t="shared" si="0"/>
        <v>15888400000</v>
      </c>
      <c r="BK4" s="40">
        <f t="shared" si="0"/>
        <v>20005100000</v>
      </c>
      <c r="BL4" s="40">
        <f t="shared" si="0"/>
        <v>31080200000</v>
      </c>
      <c r="BM4" s="40">
        <f t="shared" si="0"/>
        <v>34242500000</v>
      </c>
      <c r="BN4" s="40">
        <f t="shared" ref="BN4:CZ4" si="1">BN6+BN41</f>
        <v>47406900000</v>
      </c>
      <c r="BO4" s="40">
        <f t="shared" si="1"/>
        <v>62908700000</v>
      </c>
      <c r="BP4" s="40">
        <f t="shared" si="1"/>
        <v>77661900000</v>
      </c>
      <c r="BQ4" s="40">
        <f t="shared" si="1"/>
        <v>105266400000</v>
      </c>
      <c r="BR4" s="40">
        <f t="shared" si="1"/>
        <v>129785600000</v>
      </c>
      <c r="BS4" s="40">
        <f t="shared" si="1"/>
        <v>167611140000</v>
      </c>
      <c r="BT4" s="40">
        <f t="shared" si="1"/>
        <v>230897200000</v>
      </c>
      <c r="BU4" s="40">
        <f t="shared" si="1"/>
        <v>293292900000</v>
      </c>
      <c r="BV4" s="40">
        <f t="shared" si="1"/>
        <v>410473600000</v>
      </c>
      <c r="BW4" s="40">
        <f t="shared" si="1"/>
        <v>564076600000</v>
      </c>
      <c r="BX4" s="40">
        <f t="shared" si="1"/>
        <v>775462800000</v>
      </c>
      <c r="BY4" s="40">
        <f t="shared" si="1"/>
        <v>1046938680420</v>
      </c>
      <c r="BZ4" s="40">
        <f t="shared" si="1"/>
        <v>1355623121280.2</v>
      </c>
      <c r="CA4" s="40">
        <f t="shared" si="1"/>
        <v>1835368134477</v>
      </c>
      <c r="CB4" s="40">
        <f t="shared" si="1"/>
        <v>2722620989358</v>
      </c>
      <c r="CC4" s="40">
        <f t="shared" si="1"/>
        <v>3835927672145</v>
      </c>
      <c r="CD4" s="40">
        <f t="shared" si="1"/>
        <v>5380181000000</v>
      </c>
      <c r="CE4" s="40">
        <f t="shared" si="1"/>
        <v>7073255376380.8223</v>
      </c>
      <c r="CF4" s="40">
        <f t="shared" si="1"/>
        <v>8634997281656.3604</v>
      </c>
      <c r="CG4" s="40">
        <f t="shared" si="1"/>
        <v>10844778368991.793</v>
      </c>
      <c r="CH4" s="40">
        <f t="shared" si="1"/>
        <v>13579784838231.832</v>
      </c>
      <c r="CI4" s="40">
        <f t="shared" si="1"/>
        <v>15929105845501.238</v>
      </c>
      <c r="CJ4" s="40">
        <f t="shared" si="1"/>
        <v>16897800000000</v>
      </c>
      <c r="CK4" s="40">
        <f t="shared" si="1"/>
        <v>19835486974228.219</v>
      </c>
      <c r="CL4" s="40">
        <f t="shared" si="1"/>
        <v>25240376937586.879</v>
      </c>
      <c r="CM4" s="40">
        <f t="shared" si="1"/>
        <v>27630526141081.082</v>
      </c>
      <c r="CN4" s="40">
        <f t="shared" si="1"/>
        <v>32276979169242.609</v>
      </c>
      <c r="CO4" s="40">
        <f t="shared" si="1"/>
        <v>37070612000000</v>
      </c>
      <c r="CP4" s="40">
        <f t="shared" si="1"/>
        <v>42263246902635.453</v>
      </c>
      <c r="CQ4" s="40">
        <f t="shared" si="1"/>
        <v>51238597543188.875</v>
      </c>
      <c r="CR4" s="40">
        <f t="shared" si="1"/>
        <v>57297932537944.328</v>
      </c>
      <c r="CS4" s="40">
        <f t="shared" si="1"/>
        <v>64465068717964.312</v>
      </c>
      <c r="CT4" s="40">
        <f t="shared" si="1"/>
        <v>65509231974458.328</v>
      </c>
      <c r="CU4" s="40">
        <f t="shared" si="1"/>
        <v>66955501853160.344</v>
      </c>
      <c r="CV4" s="40">
        <f t="shared" si="1"/>
        <v>83381452318244.266</v>
      </c>
      <c r="CW4" s="40">
        <f t="shared" si="1"/>
        <v>95291848067764.25</v>
      </c>
      <c r="CX4" s="40">
        <f t="shared" si="1"/>
        <v>97765698757217.25</v>
      </c>
      <c r="CY4" s="40">
        <f t="shared" si="1"/>
        <v>104690369983525.25</v>
      </c>
      <c r="CZ4" s="40">
        <f t="shared" si="1"/>
        <v>113027930371893.75</v>
      </c>
      <c r="DA4" s="40">
        <f>DA6+DA41</f>
        <v>109425823965000.34</v>
      </c>
    </row>
    <row r="5" spans="1:105" x14ac:dyDescent="0.2">
      <c r="A5" s="42"/>
      <c r="B5" s="43"/>
      <c r="C5" s="44"/>
      <c r="D5" s="43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</row>
    <row r="6" spans="1:105" x14ac:dyDescent="0.2">
      <c r="A6" s="45" t="s">
        <v>316</v>
      </c>
      <c r="B6" s="46">
        <f t="shared" ref="B6:BM6" si="2">B8+SUM(B12:B21)+SUM(B27:B39)</f>
        <v>622654.43000000005</v>
      </c>
      <c r="C6" s="46">
        <f t="shared" si="2"/>
        <v>0</v>
      </c>
      <c r="D6" s="46">
        <f t="shared" si="2"/>
        <v>960427.22093156539</v>
      </c>
      <c r="E6" s="46">
        <f t="shared" si="2"/>
        <v>1091089.06</v>
      </c>
      <c r="F6" s="46">
        <f t="shared" si="2"/>
        <v>1117533.27</v>
      </c>
      <c r="G6" s="46">
        <f t="shared" si="2"/>
        <v>1084884.97</v>
      </c>
      <c r="H6" s="46">
        <f t="shared" si="2"/>
        <v>1324378.6100000001</v>
      </c>
      <c r="I6" s="46">
        <f t="shared" si="2"/>
        <v>2354974.9299999997</v>
      </c>
      <c r="J6" s="46">
        <f t="shared" si="2"/>
        <v>1753474.78</v>
      </c>
      <c r="K6" s="46">
        <f t="shared" si="2"/>
        <v>2057574.5900000003</v>
      </c>
      <c r="L6" s="46">
        <f t="shared" si="2"/>
        <v>715942.53</v>
      </c>
      <c r="M6" s="46">
        <f t="shared" si="2"/>
        <v>2061178.67</v>
      </c>
      <c r="N6" s="46">
        <f t="shared" si="2"/>
        <v>2348513.0099999998</v>
      </c>
      <c r="O6" s="46">
        <f t="shared" si="2"/>
        <v>3064983.58</v>
      </c>
      <c r="P6" s="46">
        <f t="shared" si="2"/>
        <v>3427066.1300000004</v>
      </c>
      <c r="Q6" s="46">
        <f t="shared" si="2"/>
        <v>5664896.2400000002</v>
      </c>
      <c r="R6" s="46">
        <f t="shared" si="2"/>
        <v>5309238.8899999997</v>
      </c>
      <c r="S6" s="46">
        <f t="shared" si="2"/>
        <v>5663672.7599999998</v>
      </c>
      <c r="T6" s="46">
        <f t="shared" si="2"/>
        <v>4150835.3200000003</v>
      </c>
      <c r="U6" s="46">
        <f t="shared" si="2"/>
        <v>4412658.9700000007</v>
      </c>
      <c r="V6" s="46">
        <f t="shared" si="2"/>
        <v>4817395.82</v>
      </c>
      <c r="W6" s="46">
        <f t="shared" si="2"/>
        <v>9409878.0700000003</v>
      </c>
      <c r="X6" s="46">
        <f t="shared" si="2"/>
        <v>13987560.77</v>
      </c>
      <c r="Y6" s="46">
        <f t="shared" si="2"/>
        <v>36327337.219999999</v>
      </c>
      <c r="Z6" s="46">
        <f t="shared" si="2"/>
        <v>28327371</v>
      </c>
      <c r="AA6" s="46">
        <f t="shared" si="2"/>
        <v>30653648</v>
      </c>
      <c r="AB6" s="46">
        <f t="shared" si="2"/>
        <v>30959234</v>
      </c>
      <c r="AC6" s="46">
        <f t="shared" si="2"/>
        <v>31756278</v>
      </c>
      <c r="AD6" s="46">
        <f t="shared" si="2"/>
        <v>33173006</v>
      </c>
      <c r="AE6" s="46">
        <f t="shared" si="2"/>
        <v>37832711</v>
      </c>
      <c r="AF6" s="46">
        <f t="shared" si="2"/>
        <v>54502819</v>
      </c>
      <c r="AG6" s="46">
        <f t="shared" si="2"/>
        <v>61960542</v>
      </c>
      <c r="AH6" s="46">
        <f t="shared" si="2"/>
        <v>75813581.000000015</v>
      </c>
      <c r="AI6" s="46">
        <f t="shared" si="2"/>
        <v>96237433.069999993</v>
      </c>
      <c r="AJ6" s="46">
        <f t="shared" si="2"/>
        <v>142464347.78</v>
      </c>
      <c r="AK6" s="46">
        <f t="shared" si="2"/>
        <v>175998091</v>
      </c>
      <c r="AL6" s="46">
        <f t="shared" si="2"/>
        <v>229000186</v>
      </c>
      <c r="AM6" s="46">
        <f t="shared" si="2"/>
        <v>290913988.38999999</v>
      </c>
      <c r="AN6" s="46">
        <f t="shared" si="2"/>
        <v>333393401</v>
      </c>
      <c r="AO6" s="46">
        <f t="shared" si="2"/>
        <v>374386682</v>
      </c>
      <c r="AP6" s="46">
        <f t="shared" si="2"/>
        <v>465026439.48999995</v>
      </c>
      <c r="AQ6" s="46">
        <f t="shared" si="2"/>
        <v>545594393</v>
      </c>
      <c r="AR6" s="46">
        <f t="shared" si="2"/>
        <v>717144922</v>
      </c>
      <c r="AS6" s="46">
        <f t="shared" si="2"/>
        <v>766745238</v>
      </c>
      <c r="AT6" s="46">
        <f t="shared" si="2"/>
        <v>842667374</v>
      </c>
      <c r="AU6" s="46">
        <f t="shared" si="2"/>
        <v>808808230</v>
      </c>
      <c r="AV6" s="46">
        <f t="shared" si="2"/>
        <v>988478301</v>
      </c>
      <c r="AW6" s="46">
        <f t="shared" si="2"/>
        <v>1160599312.01</v>
      </c>
      <c r="AX6" s="46">
        <f t="shared" si="2"/>
        <v>1233330590.8399999</v>
      </c>
      <c r="AY6" s="46">
        <f t="shared" si="2"/>
        <v>1201018400</v>
      </c>
      <c r="AZ6" s="46">
        <f t="shared" si="2"/>
        <v>1934744328</v>
      </c>
      <c r="BA6" s="46">
        <f t="shared" si="2"/>
        <v>2688110114</v>
      </c>
      <c r="BB6" s="46">
        <f t="shared" si="2"/>
        <v>2719440280</v>
      </c>
      <c r="BC6" s="46">
        <f t="shared" si="2"/>
        <v>3024542373</v>
      </c>
      <c r="BD6" s="46">
        <f t="shared" si="2"/>
        <v>4250246156.8499999</v>
      </c>
      <c r="BE6" s="46">
        <f t="shared" si="2"/>
        <v>5276021109</v>
      </c>
      <c r="BF6" s="46">
        <f t="shared" si="2"/>
        <v>6430627299</v>
      </c>
      <c r="BG6" s="46">
        <f t="shared" si="2"/>
        <v>6067700000</v>
      </c>
      <c r="BH6" s="46">
        <f t="shared" si="2"/>
        <v>7122500000</v>
      </c>
      <c r="BI6" s="46">
        <f t="shared" si="2"/>
        <v>8370200000</v>
      </c>
      <c r="BJ6" s="46">
        <f t="shared" si="2"/>
        <v>9712600000</v>
      </c>
      <c r="BK6" s="46">
        <f t="shared" si="2"/>
        <v>11969500000</v>
      </c>
      <c r="BL6" s="46">
        <f t="shared" si="2"/>
        <v>19190800000</v>
      </c>
      <c r="BM6" s="46">
        <f t="shared" si="2"/>
        <v>21371300000</v>
      </c>
      <c r="BN6" s="46">
        <f t="shared" ref="BN6:DA6" si="3">BN8+SUM(BN12:BN21)+SUM(BN27:BN39)</f>
        <v>25901600000</v>
      </c>
      <c r="BO6" s="46">
        <f t="shared" si="3"/>
        <v>33087700000</v>
      </c>
      <c r="BP6" s="46">
        <f t="shared" si="3"/>
        <v>41235600000</v>
      </c>
      <c r="BQ6" s="46">
        <f t="shared" si="3"/>
        <v>51853780000</v>
      </c>
      <c r="BR6" s="46">
        <f t="shared" si="3"/>
        <v>58236520000</v>
      </c>
      <c r="BS6" s="46">
        <f t="shared" si="3"/>
        <v>72807640000</v>
      </c>
      <c r="BT6" s="46">
        <f t="shared" si="3"/>
        <v>105913020000</v>
      </c>
      <c r="BU6" s="46">
        <f t="shared" si="3"/>
        <v>128854140000</v>
      </c>
      <c r="BV6" s="46">
        <f t="shared" si="3"/>
        <v>180165736000</v>
      </c>
      <c r="BW6" s="46">
        <f t="shared" si="3"/>
        <v>245500128000</v>
      </c>
      <c r="BX6" s="46">
        <f t="shared" si="3"/>
        <v>337901112000</v>
      </c>
      <c r="BY6" s="46">
        <f t="shared" si="3"/>
        <v>451592540000</v>
      </c>
      <c r="BZ6" s="46">
        <f t="shared" si="3"/>
        <v>610860763946.40002</v>
      </c>
      <c r="CA6" s="46">
        <f t="shared" si="3"/>
        <v>870971456267.31995</v>
      </c>
      <c r="CB6" s="46">
        <f t="shared" si="3"/>
        <v>1447450481697.3201</v>
      </c>
      <c r="CC6" s="46">
        <f t="shared" si="3"/>
        <v>1896004774048.72</v>
      </c>
      <c r="CD6" s="46">
        <f t="shared" si="3"/>
        <v>2252414480000</v>
      </c>
      <c r="CE6" s="46">
        <f t="shared" si="3"/>
        <v>2982241656380.8223</v>
      </c>
      <c r="CF6" s="46">
        <f t="shared" si="3"/>
        <v>3621264321656.3604</v>
      </c>
      <c r="CG6" s="46">
        <f t="shared" si="3"/>
        <v>4195961041924.7925</v>
      </c>
      <c r="CH6" s="46">
        <f t="shared" si="3"/>
        <v>5476026835886.8311</v>
      </c>
      <c r="CI6" s="46">
        <f t="shared" si="3"/>
        <v>6617995492701.2383</v>
      </c>
      <c r="CJ6" s="46">
        <f t="shared" si="3"/>
        <v>7669082000000</v>
      </c>
      <c r="CK6" s="46">
        <f t="shared" si="3"/>
        <v>8846774000000</v>
      </c>
      <c r="CL6" s="46">
        <f t="shared" si="3"/>
        <v>11589164000000</v>
      </c>
      <c r="CM6" s="46">
        <f t="shared" si="3"/>
        <v>13100128000000</v>
      </c>
      <c r="CN6" s="46">
        <f t="shared" si="3"/>
        <v>14972402000000</v>
      </c>
      <c r="CO6" s="46">
        <f t="shared" si="3"/>
        <v>18696284000000</v>
      </c>
      <c r="CP6" s="46">
        <f t="shared" si="3"/>
        <v>20973219529755.484</v>
      </c>
      <c r="CQ6" s="46">
        <f t="shared" si="3"/>
        <v>25151139940731.723</v>
      </c>
      <c r="CR6" s="46">
        <f t="shared" si="3"/>
        <v>28218261167503.008</v>
      </c>
      <c r="CS6" s="46">
        <f t="shared" si="3"/>
        <v>32335240275713.047</v>
      </c>
      <c r="CT6" s="46">
        <f t="shared" si="3"/>
        <v>34162574284269.359</v>
      </c>
      <c r="CU6" s="46">
        <f t="shared" si="3"/>
        <v>31796865037440.203</v>
      </c>
      <c r="CV6" s="46">
        <f t="shared" si="3"/>
        <v>42229507413755.547</v>
      </c>
      <c r="CW6" s="46">
        <f t="shared" si="3"/>
        <v>52854657348311.617</v>
      </c>
      <c r="CX6" s="46">
        <f t="shared" si="3"/>
        <v>56932693848031.828</v>
      </c>
      <c r="CY6" s="46">
        <f t="shared" si="3"/>
        <v>59644951800519.531</v>
      </c>
      <c r="CZ6" s="46">
        <f t="shared" si="3"/>
        <v>64841140641291</v>
      </c>
      <c r="DA6" s="46">
        <f t="shared" si="3"/>
        <v>61329528586293.734</v>
      </c>
    </row>
    <row r="7" spans="1:105" x14ac:dyDescent="0.2">
      <c r="A7" s="42"/>
      <c r="B7" s="47"/>
    </row>
    <row r="8" spans="1:105" x14ac:dyDescent="0.2">
      <c r="A8" s="42" t="s">
        <v>317</v>
      </c>
      <c r="B8" s="47">
        <f t="shared" ref="B8" si="4">SUM(B9:B11)</f>
        <v>0</v>
      </c>
      <c r="C8" s="41">
        <f>SUM(C9:C11)</f>
        <v>0</v>
      </c>
      <c r="D8" s="47">
        <f t="shared" ref="D8:BO8" si="5">SUM(D9:D11)</f>
        <v>0</v>
      </c>
      <c r="E8" s="41">
        <f t="shared" si="5"/>
        <v>0</v>
      </c>
      <c r="F8" s="41">
        <f t="shared" si="5"/>
        <v>0</v>
      </c>
      <c r="G8" s="41">
        <f t="shared" si="5"/>
        <v>0</v>
      </c>
      <c r="H8" s="41">
        <f t="shared" si="5"/>
        <v>189046.79</v>
      </c>
      <c r="I8" s="41">
        <f t="shared" si="5"/>
        <v>742117</v>
      </c>
      <c r="J8" s="41">
        <f t="shared" si="5"/>
        <v>434351.71</v>
      </c>
      <c r="K8" s="41">
        <f t="shared" si="5"/>
        <v>615194.91</v>
      </c>
      <c r="L8" s="41">
        <f t="shared" si="5"/>
        <v>715942.53</v>
      </c>
      <c r="M8" s="41">
        <f t="shared" si="5"/>
        <v>652973.53</v>
      </c>
      <c r="N8" s="41">
        <f t="shared" si="5"/>
        <v>732009.25</v>
      </c>
      <c r="O8" s="41">
        <f t="shared" si="5"/>
        <v>1092932.8999999999</v>
      </c>
      <c r="P8" s="41">
        <f t="shared" si="5"/>
        <v>1270158.6200000001</v>
      </c>
      <c r="Q8" s="41">
        <f t="shared" si="5"/>
        <v>3195004.54</v>
      </c>
      <c r="R8" s="41">
        <f t="shared" si="5"/>
        <v>2696909.32</v>
      </c>
      <c r="S8" s="41">
        <f t="shared" si="5"/>
        <v>3323553.13</v>
      </c>
      <c r="T8" s="41">
        <f t="shared" si="5"/>
        <v>2278770.7000000002</v>
      </c>
      <c r="U8" s="41">
        <f t="shared" si="5"/>
        <v>1503050.4</v>
      </c>
      <c r="V8" s="41">
        <f t="shared" si="5"/>
        <v>1709560.55</v>
      </c>
      <c r="W8" s="41">
        <f t="shared" si="5"/>
        <v>2026925.79</v>
      </c>
      <c r="X8" s="41">
        <f t="shared" si="5"/>
        <v>4340444.1399999997</v>
      </c>
      <c r="Y8" s="41">
        <f t="shared" si="5"/>
        <v>8421435</v>
      </c>
      <c r="Z8" s="41">
        <f t="shared" si="5"/>
        <v>10579368</v>
      </c>
      <c r="AA8" s="41">
        <f t="shared" si="5"/>
        <v>11956283</v>
      </c>
      <c r="AB8" s="41">
        <f t="shared" si="5"/>
        <v>12749379</v>
      </c>
      <c r="AC8" s="41">
        <f t="shared" si="5"/>
        <v>14341337</v>
      </c>
      <c r="AD8" s="41">
        <f t="shared" si="5"/>
        <v>14317071</v>
      </c>
      <c r="AE8" s="41">
        <f t="shared" si="5"/>
        <v>17913984</v>
      </c>
      <c r="AF8" s="41">
        <f t="shared" si="5"/>
        <v>33265806</v>
      </c>
      <c r="AG8" s="41">
        <f t="shared" si="5"/>
        <v>39913852</v>
      </c>
      <c r="AH8" s="41">
        <f t="shared" si="5"/>
        <v>44863149</v>
      </c>
      <c r="AI8" s="41">
        <f t="shared" si="5"/>
        <v>59181917.689999998</v>
      </c>
      <c r="AJ8" s="41">
        <f t="shared" si="5"/>
        <v>84937276</v>
      </c>
      <c r="AK8" s="41">
        <f t="shared" si="5"/>
        <v>106747132</v>
      </c>
      <c r="AL8" s="41">
        <f t="shared" si="5"/>
        <v>122787849</v>
      </c>
      <c r="AM8" s="41">
        <f t="shared" si="5"/>
        <v>163117394</v>
      </c>
      <c r="AN8" s="41">
        <f t="shared" si="5"/>
        <v>197874728</v>
      </c>
      <c r="AO8" s="41">
        <f t="shared" si="5"/>
        <v>232739396</v>
      </c>
      <c r="AP8" s="41">
        <f t="shared" si="5"/>
        <v>221065886.74000001</v>
      </c>
      <c r="AQ8" s="41">
        <f t="shared" si="5"/>
        <v>293942232</v>
      </c>
      <c r="AR8" s="41">
        <f t="shared" si="5"/>
        <v>356130284</v>
      </c>
      <c r="AS8" s="41">
        <f t="shared" si="5"/>
        <v>331873008</v>
      </c>
      <c r="AT8" s="41">
        <f t="shared" si="5"/>
        <v>457404309</v>
      </c>
      <c r="AU8" s="41">
        <f t="shared" si="5"/>
        <v>509484257</v>
      </c>
      <c r="AV8" s="41">
        <f t="shared" si="5"/>
        <v>647472073</v>
      </c>
      <c r="AW8" s="41">
        <f t="shared" si="5"/>
        <v>1027996282.62</v>
      </c>
      <c r="AX8" s="41">
        <f t="shared" si="5"/>
        <v>1042920418.03</v>
      </c>
      <c r="AY8" s="41">
        <f t="shared" si="5"/>
        <v>1112258400</v>
      </c>
      <c r="AZ8" s="41">
        <f t="shared" si="5"/>
        <v>1564878853</v>
      </c>
      <c r="BA8" s="41">
        <f t="shared" si="5"/>
        <v>2213834245</v>
      </c>
      <c r="BB8" s="41">
        <f t="shared" si="5"/>
        <v>2238480160</v>
      </c>
      <c r="BC8" s="41">
        <f t="shared" si="5"/>
        <v>2357798127</v>
      </c>
      <c r="BD8" s="41">
        <f t="shared" si="5"/>
        <v>3448219873.8499999</v>
      </c>
      <c r="BE8" s="41">
        <f t="shared" si="5"/>
        <v>4236790648</v>
      </c>
      <c r="BF8" s="41">
        <f t="shared" si="5"/>
        <v>5214924814</v>
      </c>
      <c r="BG8" s="41">
        <f t="shared" si="5"/>
        <v>5616700000</v>
      </c>
      <c r="BH8" s="41">
        <f t="shared" si="5"/>
        <v>6484500000</v>
      </c>
      <c r="BI8" s="41">
        <f t="shared" si="5"/>
        <v>7624200000</v>
      </c>
      <c r="BJ8" s="41">
        <f t="shared" si="5"/>
        <v>8765600000</v>
      </c>
      <c r="BK8" s="41">
        <f t="shared" si="5"/>
        <v>10725500000</v>
      </c>
      <c r="BL8" s="41">
        <f t="shared" si="5"/>
        <v>18026800000</v>
      </c>
      <c r="BM8" s="41">
        <f t="shared" si="5"/>
        <v>20630300000</v>
      </c>
      <c r="BN8" s="41">
        <f t="shared" si="5"/>
        <v>24057600000</v>
      </c>
      <c r="BO8" s="41">
        <f t="shared" si="5"/>
        <v>30676700000</v>
      </c>
      <c r="BP8" s="41">
        <f t="shared" ref="BP8:DA8" si="6">SUM(BP9:BP11)</f>
        <v>38484600000</v>
      </c>
      <c r="BQ8" s="41">
        <f t="shared" si="6"/>
        <v>48317300000</v>
      </c>
      <c r="BR8" s="41">
        <f t="shared" si="6"/>
        <v>54725800000</v>
      </c>
      <c r="BS8" s="41">
        <f t="shared" si="6"/>
        <v>67870000000</v>
      </c>
      <c r="BT8" s="41">
        <f t="shared" si="6"/>
        <v>100231100000</v>
      </c>
      <c r="BU8" s="41">
        <f t="shared" si="6"/>
        <v>120839100000</v>
      </c>
      <c r="BV8" s="41">
        <f t="shared" si="6"/>
        <v>162238800000</v>
      </c>
      <c r="BW8" s="41">
        <f t="shared" si="6"/>
        <v>222568300000</v>
      </c>
      <c r="BX8" s="41">
        <f t="shared" si="6"/>
        <v>322294600000</v>
      </c>
      <c r="BY8" s="41">
        <f t="shared" si="6"/>
        <v>434041700000</v>
      </c>
      <c r="BZ8" s="41">
        <f t="shared" si="6"/>
        <v>586745010721</v>
      </c>
      <c r="CA8" s="41">
        <f t="shared" si="6"/>
        <v>839886000000</v>
      </c>
      <c r="CB8" s="41">
        <f t="shared" si="6"/>
        <v>1409886100000</v>
      </c>
      <c r="CC8" s="41">
        <f t="shared" si="6"/>
        <v>1844884630000</v>
      </c>
      <c r="CD8" s="41">
        <f t="shared" si="6"/>
        <v>2238160000000</v>
      </c>
      <c r="CE8" s="41">
        <f t="shared" si="6"/>
        <v>2894557376380.8223</v>
      </c>
      <c r="CF8" s="41">
        <f t="shared" si="6"/>
        <v>3492062281656.3604</v>
      </c>
      <c r="CG8" s="41">
        <f t="shared" si="6"/>
        <v>3967801041924.7925</v>
      </c>
      <c r="CH8" s="41">
        <f t="shared" si="6"/>
        <v>5228432755886.8311</v>
      </c>
      <c r="CI8" s="41">
        <f t="shared" si="6"/>
        <v>6286218922701.2383</v>
      </c>
      <c r="CJ8" s="41">
        <f t="shared" si="6"/>
        <v>6323940000000</v>
      </c>
      <c r="CK8" s="41">
        <f t="shared" si="6"/>
        <v>7309080000000</v>
      </c>
      <c r="CL8" s="41">
        <f t="shared" si="6"/>
        <v>9681075000000</v>
      </c>
      <c r="CM8" s="41">
        <f t="shared" si="6"/>
        <v>9937678000000</v>
      </c>
      <c r="CN8" s="41">
        <f t="shared" si="6"/>
        <v>11623417000000</v>
      </c>
      <c r="CO8" s="41">
        <f t="shared" si="6"/>
        <v>15433537000000</v>
      </c>
      <c r="CP8" s="41">
        <f t="shared" si="6"/>
        <v>17434700686525.676</v>
      </c>
      <c r="CQ8" s="41">
        <f t="shared" si="6"/>
        <v>21166558296418.996</v>
      </c>
      <c r="CR8" s="41">
        <f t="shared" si="6"/>
        <v>23164867188950.008</v>
      </c>
      <c r="CS8" s="41">
        <f t="shared" si="6"/>
        <v>24967041750931.77</v>
      </c>
      <c r="CT8" s="41">
        <f t="shared" si="6"/>
        <v>27979512757150.215</v>
      </c>
      <c r="CU8" s="41">
        <f t="shared" si="6"/>
        <v>25400085243255.758</v>
      </c>
      <c r="CV8" s="41">
        <f t="shared" si="6"/>
        <v>32589891564785.57</v>
      </c>
      <c r="CW8" s="41">
        <f t="shared" si="6"/>
        <v>42950877795206.625</v>
      </c>
      <c r="CX8" s="41">
        <f t="shared" si="6"/>
        <v>43656980861750.828</v>
      </c>
      <c r="CY8" s="41">
        <f t="shared" si="6"/>
        <v>36324044816527.531</v>
      </c>
      <c r="CZ8" s="41">
        <f t="shared" si="6"/>
        <v>38736676957380</v>
      </c>
      <c r="DA8" s="41">
        <f t="shared" si="6"/>
        <v>40148407612666.023</v>
      </c>
    </row>
    <row r="9" spans="1:105" x14ac:dyDescent="0.2">
      <c r="A9" s="42" t="s">
        <v>318</v>
      </c>
      <c r="B9" s="47">
        <v>0</v>
      </c>
      <c r="C9" s="41">
        <v>0</v>
      </c>
      <c r="D9" s="47">
        <v>0</v>
      </c>
      <c r="E9" s="41">
        <v>0</v>
      </c>
      <c r="F9" s="41">
        <v>0</v>
      </c>
      <c r="G9" s="41">
        <v>0</v>
      </c>
      <c r="H9" s="41">
        <v>189046.79</v>
      </c>
      <c r="I9" s="41">
        <v>742117</v>
      </c>
      <c r="J9" s="41">
        <v>434351.71</v>
      </c>
      <c r="K9" s="41">
        <v>615194.91</v>
      </c>
      <c r="L9" s="41">
        <v>715942.53</v>
      </c>
      <c r="M9" s="41">
        <v>652973.53</v>
      </c>
      <c r="N9" s="41">
        <v>732009.25</v>
      </c>
      <c r="O9" s="41">
        <v>1092932.8999999999</v>
      </c>
      <c r="P9" s="41">
        <v>1270158.6200000001</v>
      </c>
      <c r="Q9" s="41">
        <v>3195004.54</v>
      </c>
      <c r="R9" s="41">
        <v>2696909.32</v>
      </c>
      <c r="S9" s="41">
        <v>3323553.13</v>
      </c>
      <c r="T9" s="41">
        <v>2278770.7000000002</v>
      </c>
      <c r="U9" s="41">
        <v>1503050.4</v>
      </c>
      <c r="V9" s="41">
        <v>1709560.55</v>
      </c>
      <c r="W9" s="41">
        <v>2026925.79</v>
      </c>
      <c r="X9" s="41">
        <v>4340444.1399999997</v>
      </c>
      <c r="Y9" s="41">
        <v>8421435</v>
      </c>
      <c r="Z9" s="41">
        <v>10241608</v>
      </c>
      <c r="AA9" s="41">
        <v>11660492</v>
      </c>
      <c r="AB9" s="41">
        <v>12417562</v>
      </c>
      <c r="AC9" s="41">
        <v>13949153</v>
      </c>
      <c r="AD9" s="41">
        <v>13975641</v>
      </c>
      <c r="AE9" s="41">
        <v>17792742</v>
      </c>
      <c r="AF9" s="41">
        <v>16930011</v>
      </c>
      <c r="AG9" s="41">
        <v>20470187</v>
      </c>
      <c r="AH9" s="41">
        <v>29535278.989999998</v>
      </c>
      <c r="AI9" s="41">
        <v>35979964.049999997</v>
      </c>
      <c r="AJ9" s="41">
        <v>53806887.899999999</v>
      </c>
      <c r="AK9" s="41">
        <v>63784056</v>
      </c>
      <c r="AL9" s="41">
        <v>80581910</v>
      </c>
      <c r="AM9" s="41">
        <v>101628538</v>
      </c>
      <c r="AN9" s="41">
        <v>117610158</v>
      </c>
      <c r="AO9" s="41">
        <v>131860547</v>
      </c>
      <c r="AP9" s="41">
        <v>179136758.53</v>
      </c>
      <c r="AQ9" s="41">
        <v>273076601</v>
      </c>
      <c r="AR9" s="41">
        <v>319426887</v>
      </c>
      <c r="AS9" s="41">
        <v>331497632</v>
      </c>
      <c r="AT9" s="41">
        <v>375510516</v>
      </c>
      <c r="AU9" s="41">
        <v>483861823</v>
      </c>
      <c r="AV9" s="41">
        <v>628224765</v>
      </c>
      <c r="AW9" s="41">
        <v>1027996282.62</v>
      </c>
      <c r="AX9" s="41">
        <v>1042920418.03</v>
      </c>
      <c r="AY9" s="41">
        <v>1112258400</v>
      </c>
      <c r="AZ9" s="41">
        <v>1481363801</v>
      </c>
      <c r="BA9" s="41">
        <v>2091104721</v>
      </c>
      <c r="BB9" s="41">
        <v>2127951350</v>
      </c>
      <c r="BC9" s="41">
        <v>2357798127</v>
      </c>
      <c r="BD9" s="41">
        <v>3181964264</v>
      </c>
      <c r="BE9" s="41">
        <v>3842784303</v>
      </c>
      <c r="BF9" s="41">
        <v>5214924814</v>
      </c>
      <c r="BG9" s="41">
        <v>5616700000</v>
      </c>
      <c r="BH9" s="41">
        <v>6484500000</v>
      </c>
      <c r="BI9" s="41">
        <v>7624200000</v>
      </c>
      <c r="BJ9" s="41">
        <v>8765600000</v>
      </c>
      <c r="BK9" s="41">
        <v>10725500000</v>
      </c>
      <c r="BL9" s="41">
        <v>18026800000</v>
      </c>
      <c r="BM9" s="41">
        <v>20630300000</v>
      </c>
      <c r="BN9" s="41">
        <v>24057600000</v>
      </c>
      <c r="BO9" s="41">
        <v>30676700000</v>
      </c>
      <c r="BP9" s="41">
        <v>38484600000</v>
      </c>
      <c r="BQ9" s="41">
        <v>48317300000</v>
      </c>
      <c r="BR9" s="41">
        <v>54725800000</v>
      </c>
      <c r="BS9" s="41">
        <v>67870000000</v>
      </c>
      <c r="BT9" s="41">
        <v>100231100000</v>
      </c>
      <c r="BU9" s="41">
        <v>120839100000</v>
      </c>
      <c r="BV9" s="41">
        <v>162238800000</v>
      </c>
      <c r="BW9" s="41">
        <v>222568300000</v>
      </c>
      <c r="BX9" s="41">
        <v>322294600000</v>
      </c>
      <c r="BY9" s="41">
        <v>434041700000</v>
      </c>
      <c r="BZ9" s="41">
        <v>586745010721</v>
      </c>
      <c r="CA9" s="41">
        <v>839886000000</v>
      </c>
      <c r="CB9" s="41">
        <v>1409886100000</v>
      </c>
      <c r="CC9" s="41">
        <v>1844884630000</v>
      </c>
      <c r="CD9" s="41">
        <v>2238160000000</v>
      </c>
      <c r="CE9" s="41">
        <v>2894557376380.8223</v>
      </c>
      <c r="CF9" s="41">
        <v>3492062281656.3604</v>
      </c>
      <c r="CG9" s="41">
        <v>3967801041924.7925</v>
      </c>
      <c r="CH9" s="41">
        <v>5228432755886.8311</v>
      </c>
      <c r="CI9" s="41">
        <v>6286218922701.2383</v>
      </c>
      <c r="CJ9" s="41">
        <v>6323940000000</v>
      </c>
      <c r="CK9" s="41">
        <v>7309080000000</v>
      </c>
      <c r="CL9" s="41">
        <v>9681075000000</v>
      </c>
      <c r="CM9" s="41">
        <v>9937678000000</v>
      </c>
      <c r="CN9" s="41">
        <v>11623417000000</v>
      </c>
      <c r="CO9" s="41">
        <v>15433537000000</v>
      </c>
      <c r="CP9" s="41">
        <v>17434700686525.676</v>
      </c>
      <c r="CQ9" s="41">
        <v>21166558296418.996</v>
      </c>
      <c r="CR9" s="41">
        <v>23164867188950.008</v>
      </c>
      <c r="CS9" s="41">
        <v>24967041750931.77</v>
      </c>
      <c r="CT9" s="41">
        <v>27979512757150.215</v>
      </c>
      <c r="CU9" s="41">
        <v>25400085243255.758</v>
      </c>
      <c r="CV9" s="41">
        <v>32589891564785.57</v>
      </c>
      <c r="CW9" s="41">
        <v>42950877795206.625</v>
      </c>
      <c r="CX9" s="41">
        <v>43656980861750.828</v>
      </c>
      <c r="CY9" s="41">
        <v>36324044816527.531</v>
      </c>
      <c r="CZ9" s="41">
        <v>38736676957380</v>
      </c>
      <c r="DA9" s="41">
        <v>40148407612666.023</v>
      </c>
    </row>
    <row r="10" spans="1:105" x14ac:dyDescent="0.2">
      <c r="A10" s="42" t="s">
        <v>319</v>
      </c>
      <c r="B10" s="47">
        <v>0</v>
      </c>
      <c r="C10" s="41">
        <v>0</v>
      </c>
      <c r="D10" s="47">
        <v>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  <c r="R10" s="41">
        <v>0</v>
      </c>
      <c r="S10" s="41">
        <v>0</v>
      </c>
      <c r="T10" s="41">
        <v>0</v>
      </c>
      <c r="U10" s="41">
        <v>0</v>
      </c>
      <c r="V10" s="41">
        <v>0</v>
      </c>
      <c r="W10" s="41">
        <v>0</v>
      </c>
      <c r="X10" s="41">
        <v>0</v>
      </c>
      <c r="Y10" s="41">
        <v>0</v>
      </c>
      <c r="Z10" s="41">
        <v>337760</v>
      </c>
      <c r="AA10" s="41">
        <v>295791</v>
      </c>
      <c r="AB10" s="41">
        <v>331817</v>
      </c>
      <c r="AC10" s="41">
        <v>392184</v>
      </c>
      <c r="AD10" s="41">
        <v>341430</v>
      </c>
      <c r="AE10" s="41">
        <v>121242</v>
      </c>
      <c r="AF10" s="41">
        <v>161990</v>
      </c>
      <c r="AG10" s="41">
        <v>136118</v>
      </c>
      <c r="AH10" s="41">
        <v>204058.01</v>
      </c>
      <c r="AI10" s="41">
        <v>273714.17</v>
      </c>
      <c r="AJ10" s="41">
        <v>361183.1</v>
      </c>
      <c r="AK10" s="47">
        <v>0</v>
      </c>
      <c r="AL10" s="47">
        <v>0</v>
      </c>
      <c r="AM10" s="47">
        <v>0</v>
      </c>
      <c r="AN10" s="47">
        <v>0</v>
      </c>
      <c r="AO10" s="47">
        <v>0</v>
      </c>
      <c r="AP10" s="47">
        <v>0</v>
      </c>
      <c r="AQ10" s="47">
        <v>0</v>
      </c>
      <c r="AR10" s="47">
        <v>0</v>
      </c>
      <c r="AS10" s="47">
        <v>0</v>
      </c>
      <c r="AT10" s="41">
        <v>7192485</v>
      </c>
      <c r="AU10" s="41">
        <v>7240431</v>
      </c>
      <c r="AV10" s="41">
        <v>14783336</v>
      </c>
      <c r="AW10" s="47">
        <v>0</v>
      </c>
      <c r="AX10" s="47">
        <v>0</v>
      </c>
      <c r="AY10" s="47">
        <v>0</v>
      </c>
      <c r="AZ10" s="47">
        <v>0</v>
      </c>
      <c r="BA10" s="47">
        <v>0</v>
      </c>
      <c r="BB10" s="47">
        <v>0</v>
      </c>
      <c r="BC10" s="47">
        <v>0</v>
      </c>
      <c r="BD10" s="41">
        <v>266255609.84999999</v>
      </c>
      <c r="BE10" s="41">
        <v>394006345</v>
      </c>
      <c r="BF10" s="41">
        <v>0</v>
      </c>
      <c r="BG10" s="41">
        <v>0</v>
      </c>
      <c r="BH10" s="41">
        <v>0</v>
      </c>
      <c r="BI10" s="41">
        <v>0</v>
      </c>
      <c r="BJ10" s="41">
        <v>0</v>
      </c>
      <c r="BK10" s="41">
        <v>0</v>
      </c>
      <c r="BL10" s="41">
        <v>0</v>
      </c>
      <c r="BM10" s="41">
        <v>0</v>
      </c>
      <c r="BN10" s="41">
        <v>0</v>
      </c>
      <c r="BO10" s="41">
        <v>0</v>
      </c>
      <c r="BP10" s="41">
        <v>0</v>
      </c>
      <c r="BQ10" s="41">
        <v>0</v>
      </c>
      <c r="BR10" s="41">
        <v>0</v>
      </c>
      <c r="BS10" s="41">
        <v>0</v>
      </c>
      <c r="BT10" s="41">
        <v>0</v>
      </c>
      <c r="BU10" s="41">
        <v>0</v>
      </c>
      <c r="BV10" s="41">
        <v>0</v>
      </c>
      <c r="BW10" s="41">
        <v>0</v>
      </c>
      <c r="BX10" s="41">
        <v>0</v>
      </c>
      <c r="BY10" s="41">
        <v>0</v>
      </c>
      <c r="BZ10" s="41">
        <v>0</v>
      </c>
      <c r="CA10" s="41">
        <v>0</v>
      </c>
      <c r="CB10" s="41">
        <v>0</v>
      </c>
      <c r="CC10" s="41">
        <v>0</v>
      </c>
      <c r="CD10" s="41">
        <v>0</v>
      </c>
      <c r="CE10" s="41">
        <v>0</v>
      </c>
      <c r="CF10" s="41">
        <v>0</v>
      </c>
      <c r="CG10" s="41">
        <v>0</v>
      </c>
      <c r="CH10" s="41">
        <v>0</v>
      </c>
      <c r="CI10" s="41">
        <v>0</v>
      </c>
      <c r="CJ10" s="41">
        <v>0</v>
      </c>
      <c r="CK10" s="41">
        <v>0</v>
      </c>
      <c r="CL10" s="41">
        <v>0</v>
      </c>
      <c r="CM10" s="41">
        <v>0</v>
      </c>
      <c r="CN10" s="41">
        <v>0</v>
      </c>
      <c r="CO10" s="41">
        <v>0</v>
      </c>
      <c r="CP10" s="41">
        <v>0</v>
      </c>
      <c r="CQ10" s="41">
        <v>0</v>
      </c>
      <c r="CR10" s="41">
        <v>0</v>
      </c>
      <c r="CS10" s="41">
        <v>0</v>
      </c>
      <c r="CT10" s="41">
        <v>0</v>
      </c>
      <c r="CU10" s="41">
        <v>0</v>
      </c>
      <c r="CV10" s="41">
        <v>0</v>
      </c>
      <c r="CW10" s="41">
        <v>0</v>
      </c>
      <c r="CX10" s="41">
        <v>0</v>
      </c>
      <c r="CY10" s="41">
        <v>0</v>
      </c>
      <c r="CZ10" s="41">
        <v>0</v>
      </c>
      <c r="DA10" s="41">
        <v>0</v>
      </c>
    </row>
    <row r="11" spans="1:105" x14ac:dyDescent="0.2">
      <c r="A11" s="42" t="s">
        <v>320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>
        <v>0</v>
      </c>
      <c r="M11" s="41">
        <v>0</v>
      </c>
      <c r="N11" s="41">
        <v>0</v>
      </c>
      <c r="O11" s="41">
        <v>0</v>
      </c>
      <c r="P11" s="41">
        <v>0</v>
      </c>
      <c r="Q11" s="41">
        <v>0</v>
      </c>
      <c r="R11" s="41">
        <v>0</v>
      </c>
      <c r="S11" s="41">
        <v>0</v>
      </c>
      <c r="T11" s="41">
        <v>0</v>
      </c>
      <c r="U11" s="41">
        <v>0</v>
      </c>
      <c r="V11" s="41">
        <v>0</v>
      </c>
      <c r="W11" s="41">
        <v>0</v>
      </c>
      <c r="X11" s="41">
        <v>0</v>
      </c>
      <c r="Y11" s="41">
        <v>0</v>
      </c>
      <c r="Z11" s="41">
        <v>0</v>
      </c>
      <c r="AA11" s="41">
        <v>0</v>
      </c>
      <c r="AB11" s="41">
        <v>0</v>
      </c>
      <c r="AC11" s="41">
        <v>0</v>
      </c>
      <c r="AD11" s="41">
        <v>0</v>
      </c>
      <c r="AE11" s="41">
        <v>0</v>
      </c>
      <c r="AF11" s="41">
        <v>16173805</v>
      </c>
      <c r="AG11" s="41">
        <v>19307547</v>
      </c>
      <c r="AH11" s="41">
        <v>15123812</v>
      </c>
      <c r="AI11" s="41">
        <v>22928239.469999999</v>
      </c>
      <c r="AJ11" s="41">
        <v>30769205</v>
      </c>
      <c r="AK11" s="41">
        <v>42963076</v>
      </c>
      <c r="AL11" s="41">
        <v>42205939</v>
      </c>
      <c r="AM11" s="41">
        <v>61488856</v>
      </c>
      <c r="AN11" s="41">
        <v>80264570</v>
      </c>
      <c r="AO11" s="41">
        <v>100878849</v>
      </c>
      <c r="AP11" s="41">
        <v>41929128.210000001</v>
      </c>
      <c r="AQ11" s="41">
        <v>20865631</v>
      </c>
      <c r="AR11" s="41">
        <v>36703397</v>
      </c>
      <c r="AS11" s="41">
        <v>375376</v>
      </c>
      <c r="AT11" s="41">
        <v>74701308</v>
      </c>
      <c r="AU11" s="41">
        <v>18382003</v>
      </c>
      <c r="AV11" s="41">
        <v>4463972</v>
      </c>
      <c r="AW11" s="47">
        <v>0</v>
      </c>
      <c r="AX11" s="47">
        <v>0</v>
      </c>
      <c r="AY11" s="47">
        <v>0</v>
      </c>
      <c r="AZ11" s="41">
        <v>83515052</v>
      </c>
      <c r="BA11" s="41">
        <v>122729524</v>
      </c>
      <c r="BB11" s="41">
        <v>110528810</v>
      </c>
      <c r="BC11" s="47">
        <v>0</v>
      </c>
      <c r="BD11" s="47">
        <v>0</v>
      </c>
      <c r="BE11" s="47">
        <v>0</v>
      </c>
      <c r="BF11" s="47">
        <v>0</v>
      </c>
      <c r="BG11" s="47">
        <v>0</v>
      </c>
      <c r="BH11" s="47">
        <v>0</v>
      </c>
      <c r="BI11" s="47">
        <v>0</v>
      </c>
      <c r="BJ11" s="47">
        <v>0</v>
      </c>
      <c r="BK11" s="47">
        <v>0</v>
      </c>
      <c r="BL11" s="47">
        <v>0</v>
      </c>
      <c r="BM11" s="47">
        <v>0</v>
      </c>
      <c r="BN11" s="47">
        <v>0</v>
      </c>
      <c r="BO11" s="47">
        <v>0</v>
      </c>
      <c r="BP11" s="47">
        <v>0</v>
      </c>
      <c r="BQ11" s="47">
        <v>0</v>
      </c>
      <c r="BR11" s="47">
        <v>0</v>
      </c>
      <c r="BS11" s="47">
        <v>0</v>
      </c>
      <c r="BT11" s="47">
        <v>0</v>
      </c>
      <c r="BU11" s="47">
        <v>0</v>
      </c>
      <c r="BV11" s="47">
        <v>0</v>
      </c>
      <c r="BW11" s="47">
        <v>0</v>
      </c>
      <c r="BX11" s="47">
        <v>0</v>
      </c>
      <c r="BY11" s="47">
        <v>0</v>
      </c>
      <c r="BZ11" s="47">
        <v>0</v>
      </c>
      <c r="CA11" s="47">
        <v>0</v>
      </c>
      <c r="CB11" s="47">
        <v>0</v>
      </c>
      <c r="CC11" s="47">
        <v>0</v>
      </c>
      <c r="CD11" s="47">
        <v>0</v>
      </c>
      <c r="CE11" s="47">
        <v>0</v>
      </c>
      <c r="CF11" s="47">
        <v>0</v>
      </c>
      <c r="CG11" s="47">
        <v>0</v>
      </c>
      <c r="CH11" s="47">
        <v>0</v>
      </c>
      <c r="CI11" s="47">
        <v>0</v>
      </c>
      <c r="CJ11" s="47">
        <v>0</v>
      </c>
      <c r="CK11" s="47">
        <v>0</v>
      </c>
      <c r="CL11" s="47">
        <v>0</v>
      </c>
      <c r="CM11" s="47">
        <v>0</v>
      </c>
      <c r="CN11" s="47">
        <v>0</v>
      </c>
      <c r="CO11" s="47">
        <v>0</v>
      </c>
      <c r="CP11" s="47">
        <v>0</v>
      </c>
      <c r="CQ11" s="47">
        <v>0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</row>
    <row r="12" spans="1:105" x14ac:dyDescent="0.2">
      <c r="A12" s="42" t="s">
        <v>321</v>
      </c>
      <c r="B12" s="47">
        <v>0</v>
      </c>
      <c r="C12" s="41">
        <v>0</v>
      </c>
      <c r="D12" s="47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>
        <v>0</v>
      </c>
      <c r="M12" s="41">
        <v>0</v>
      </c>
      <c r="N12" s="41">
        <v>0</v>
      </c>
      <c r="O12" s="41">
        <v>0</v>
      </c>
      <c r="P12" s="41">
        <v>0</v>
      </c>
      <c r="Q12" s="41">
        <v>0</v>
      </c>
      <c r="R12" s="41">
        <v>0</v>
      </c>
      <c r="S12" s="41">
        <v>0</v>
      </c>
      <c r="T12" s="41">
        <v>0</v>
      </c>
      <c r="U12" s="41">
        <v>0</v>
      </c>
      <c r="V12" s="41">
        <v>0</v>
      </c>
      <c r="W12" s="41">
        <v>0</v>
      </c>
      <c r="X12" s="41">
        <v>0</v>
      </c>
      <c r="Y12" s="41">
        <v>8701282.3699999992</v>
      </c>
      <c r="Z12" s="41">
        <v>1508764</v>
      </c>
      <c r="AA12" s="41">
        <v>2460075</v>
      </c>
      <c r="AB12" s="41">
        <v>2371955</v>
      </c>
      <c r="AC12" s="41">
        <v>2476332</v>
      </c>
      <c r="AD12" s="41">
        <v>2358410</v>
      </c>
      <c r="AE12" s="41">
        <v>3276826</v>
      </c>
      <c r="AF12" s="41">
        <v>2427177</v>
      </c>
      <c r="AG12" s="41">
        <v>1962944</v>
      </c>
      <c r="AH12" s="41">
        <v>3779700.14</v>
      </c>
      <c r="AI12" s="41">
        <v>4701169.9800000004</v>
      </c>
      <c r="AJ12" s="41">
        <v>8454275.7799999993</v>
      </c>
      <c r="AK12" s="41">
        <v>6874208</v>
      </c>
      <c r="AL12" s="41">
        <v>8070389</v>
      </c>
      <c r="AM12" s="41">
        <v>11034245</v>
      </c>
      <c r="AN12" s="41">
        <v>14576239</v>
      </c>
      <c r="AO12" s="41">
        <v>11906243</v>
      </c>
      <c r="AP12" s="41">
        <v>15391582.92</v>
      </c>
      <c r="AQ12" s="41">
        <v>15383775</v>
      </c>
      <c r="AR12" s="41">
        <v>21293292</v>
      </c>
      <c r="AS12" s="41">
        <v>15085191</v>
      </c>
      <c r="AT12" s="41">
        <v>16562344</v>
      </c>
      <c r="AU12" s="41">
        <v>30574669</v>
      </c>
      <c r="AV12" s="41">
        <v>35542390</v>
      </c>
      <c r="AW12" s="41">
        <v>0</v>
      </c>
      <c r="AX12" s="41">
        <v>0</v>
      </c>
      <c r="AY12" s="41">
        <v>0</v>
      </c>
      <c r="AZ12" s="41">
        <v>0</v>
      </c>
      <c r="BA12" s="41">
        <v>0</v>
      </c>
      <c r="BB12" s="41">
        <v>0</v>
      </c>
      <c r="BC12" s="41">
        <v>0</v>
      </c>
      <c r="BD12" s="41">
        <v>0</v>
      </c>
      <c r="BE12" s="41">
        <v>0</v>
      </c>
      <c r="BF12" s="41">
        <v>0</v>
      </c>
      <c r="BG12" s="41">
        <v>0</v>
      </c>
      <c r="BH12" s="41">
        <v>0</v>
      </c>
      <c r="BI12" s="41">
        <v>0</v>
      </c>
      <c r="BJ12" s="41">
        <v>0</v>
      </c>
      <c r="BK12" s="41">
        <v>0</v>
      </c>
      <c r="BL12" s="41">
        <v>0</v>
      </c>
      <c r="BM12" s="41">
        <v>0</v>
      </c>
      <c r="BN12" s="41">
        <v>0</v>
      </c>
      <c r="BO12" s="41">
        <v>0</v>
      </c>
      <c r="BP12" s="41">
        <v>0</v>
      </c>
      <c r="BQ12" s="41">
        <v>0</v>
      </c>
      <c r="BR12" s="41">
        <v>0</v>
      </c>
      <c r="BS12" s="41">
        <v>0</v>
      </c>
      <c r="BT12" s="41">
        <v>0</v>
      </c>
      <c r="BU12" s="41">
        <v>0</v>
      </c>
      <c r="BV12" s="41">
        <v>0</v>
      </c>
      <c r="BW12" s="41">
        <v>0</v>
      </c>
      <c r="BX12" s="41">
        <v>0</v>
      </c>
      <c r="BY12" s="41">
        <v>0</v>
      </c>
      <c r="BZ12" s="41">
        <v>0</v>
      </c>
      <c r="CA12" s="41">
        <v>0</v>
      </c>
      <c r="CB12" s="41">
        <v>0</v>
      </c>
      <c r="CC12" s="41">
        <v>0</v>
      </c>
      <c r="CD12" s="41">
        <v>0</v>
      </c>
      <c r="CE12" s="41">
        <v>0</v>
      </c>
      <c r="CF12" s="41">
        <v>0</v>
      </c>
      <c r="CG12" s="41">
        <v>0</v>
      </c>
      <c r="CH12" s="41">
        <v>0</v>
      </c>
      <c r="CI12" s="41">
        <v>0</v>
      </c>
      <c r="CJ12" s="41">
        <v>0</v>
      </c>
      <c r="CK12" s="41">
        <v>0</v>
      </c>
      <c r="CL12" s="41">
        <v>0</v>
      </c>
      <c r="CM12" s="41">
        <v>0</v>
      </c>
      <c r="CN12" s="41">
        <v>0</v>
      </c>
      <c r="CO12" s="41">
        <v>0</v>
      </c>
      <c r="CP12" s="41">
        <v>0</v>
      </c>
      <c r="CQ12" s="41">
        <v>0</v>
      </c>
      <c r="CR12" s="41">
        <v>0</v>
      </c>
      <c r="CS12" s="41">
        <v>0</v>
      </c>
      <c r="CT12" s="41">
        <v>0</v>
      </c>
      <c r="CU12" s="41">
        <v>0</v>
      </c>
      <c r="CV12" s="41">
        <v>0</v>
      </c>
      <c r="CW12" s="41">
        <v>0</v>
      </c>
      <c r="CX12" s="41">
        <v>0</v>
      </c>
      <c r="CY12" s="41">
        <v>0</v>
      </c>
      <c r="CZ12" s="41">
        <v>0</v>
      </c>
      <c r="DA12" s="41">
        <v>0</v>
      </c>
    </row>
    <row r="13" spans="1:105" x14ac:dyDescent="0.2">
      <c r="A13" s="42" t="s">
        <v>322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>
        <v>0</v>
      </c>
      <c r="Z13" s="47">
        <v>0</v>
      </c>
      <c r="AA13" s="47">
        <v>0</v>
      </c>
      <c r="AB13" s="47">
        <v>0</v>
      </c>
      <c r="AC13" s="47">
        <v>0</v>
      </c>
      <c r="AD13" s="47">
        <v>0</v>
      </c>
      <c r="AE13" s="47">
        <v>0</v>
      </c>
      <c r="AF13" s="47">
        <v>0</v>
      </c>
      <c r="AG13" s="47">
        <v>0</v>
      </c>
      <c r="AH13" s="47">
        <v>0</v>
      </c>
      <c r="AI13" s="47">
        <v>0</v>
      </c>
      <c r="AJ13" s="47">
        <v>0</v>
      </c>
      <c r="AK13" s="47">
        <v>0</v>
      </c>
      <c r="AL13" s="47">
        <v>0</v>
      </c>
      <c r="AM13" s="47">
        <v>0</v>
      </c>
      <c r="AN13" s="47">
        <v>0</v>
      </c>
      <c r="AO13" s="47">
        <v>0</v>
      </c>
      <c r="AP13" s="47">
        <v>0</v>
      </c>
      <c r="AQ13" s="47">
        <v>0</v>
      </c>
      <c r="AR13" s="47">
        <v>0</v>
      </c>
      <c r="AS13" s="47">
        <v>0</v>
      </c>
      <c r="AT13" s="47">
        <v>0</v>
      </c>
      <c r="AU13" s="47">
        <v>0</v>
      </c>
      <c r="AV13" s="47">
        <v>0</v>
      </c>
      <c r="AW13" s="47">
        <v>0</v>
      </c>
      <c r="AX13" s="47">
        <v>0</v>
      </c>
      <c r="AY13" s="47">
        <v>0</v>
      </c>
      <c r="AZ13" s="47">
        <v>0</v>
      </c>
      <c r="BA13" s="47">
        <v>0</v>
      </c>
      <c r="BB13" s="47">
        <v>0</v>
      </c>
      <c r="BC13" s="47">
        <v>0</v>
      </c>
      <c r="BD13" s="47">
        <v>0</v>
      </c>
      <c r="BE13" s="47">
        <v>0</v>
      </c>
      <c r="BF13" s="41">
        <v>0</v>
      </c>
      <c r="BG13" s="41">
        <v>0</v>
      </c>
      <c r="BH13" s="41">
        <v>0</v>
      </c>
      <c r="BI13" s="41">
        <v>0</v>
      </c>
      <c r="BJ13" s="41">
        <v>0</v>
      </c>
      <c r="BK13" s="41">
        <v>0</v>
      </c>
      <c r="BL13" s="41">
        <v>0</v>
      </c>
      <c r="BM13" s="41">
        <v>0</v>
      </c>
      <c r="BN13" s="41">
        <v>0</v>
      </c>
      <c r="BO13" s="41">
        <v>0</v>
      </c>
      <c r="BP13" s="41">
        <v>0</v>
      </c>
      <c r="BQ13" s="41">
        <v>0</v>
      </c>
      <c r="BR13" s="41">
        <v>0</v>
      </c>
      <c r="BS13" s="41">
        <v>0</v>
      </c>
      <c r="BT13" s="41">
        <v>0</v>
      </c>
      <c r="BU13" s="41">
        <v>0</v>
      </c>
      <c r="BV13" s="41">
        <v>0</v>
      </c>
      <c r="BW13" s="41">
        <v>0</v>
      </c>
      <c r="BX13" s="41">
        <v>0</v>
      </c>
      <c r="BY13" s="41">
        <v>0</v>
      </c>
      <c r="BZ13" s="41">
        <v>0</v>
      </c>
      <c r="CA13" s="41">
        <v>0</v>
      </c>
      <c r="CB13" s="41">
        <v>0</v>
      </c>
      <c r="CC13" s="41">
        <v>0</v>
      </c>
      <c r="CD13" s="41">
        <v>0</v>
      </c>
      <c r="CE13" s="41">
        <v>0</v>
      </c>
      <c r="CF13" s="41">
        <v>0</v>
      </c>
      <c r="CG13" s="41">
        <v>0</v>
      </c>
      <c r="CH13" s="41">
        <v>0</v>
      </c>
      <c r="CI13" s="41">
        <v>0</v>
      </c>
      <c r="CJ13" s="41">
        <v>0</v>
      </c>
      <c r="CK13" s="41">
        <v>0</v>
      </c>
      <c r="CL13" s="41">
        <v>0</v>
      </c>
      <c r="CM13" s="41">
        <v>0</v>
      </c>
      <c r="CN13" s="41">
        <v>0</v>
      </c>
      <c r="CO13" s="41">
        <v>0</v>
      </c>
      <c r="CP13" s="41">
        <v>0</v>
      </c>
      <c r="CQ13" s="41">
        <v>0</v>
      </c>
      <c r="CR13" s="41">
        <v>0</v>
      </c>
      <c r="CS13" s="41">
        <v>0</v>
      </c>
      <c r="CT13" s="41">
        <v>0</v>
      </c>
      <c r="CU13" s="41">
        <v>0</v>
      </c>
      <c r="CV13" s="41">
        <v>0</v>
      </c>
      <c r="CW13" s="41">
        <v>0</v>
      </c>
      <c r="CX13" s="41">
        <v>2900000000000</v>
      </c>
      <c r="CY13" s="41">
        <v>12500000000000</v>
      </c>
      <c r="CZ13" s="41">
        <v>13900000000000</v>
      </c>
      <c r="DA13" s="41">
        <v>14100000000000</v>
      </c>
    </row>
    <row r="14" spans="1:105" x14ac:dyDescent="0.2">
      <c r="A14" s="42" t="s">
        <v>323</v>
      </c>
      <c r="B14" s="47">
        <v>0</v>
      </c>
      <c r="C14" s="41">
        <v>0</v>
      </c>
      <c r="D14" s="47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>
        <v>0</v>
      </c>
      <c r="M14" s="41">
        <v>0</v>
      </c>
      <c r="N14" s="41">
        <v>0</v>
      </c>
      <c r="O14" s="41">
        <v>0</v>
      </c>
      <c r="P14" s="41">
        <v>0</v>
      </c>
      <c r="Q14" s="41">
        <v>0</v>
      </c>
      <c r="R14" s="41">
        <v>0</v>
      </c>
      <c r="S14" s="41">
        <v>0</v>
      </c>
      <c r="T14" s="41">
        <v>0</v>
      </c>
      <c r="U14" s="41">
        <v>0</v>
      </c>
      <c r="V14" s="41">
        <v>0</v>
      </c>
      <c r="W14" s="41">
        <v>0</v>
      </c>
      <c r="X14" s="41">
        <v>0</v>
      </c>
      <c r="Y14" s="41">
        <v>8701282.3699999992</v>
      </c>
      <c r="Z14" s="41">
        <v>3769281</v>
      </c>
      <c r="AA14" s="41">
        <v>4057240</v>
      </c>
      <c r="AB14" s="41">
        <v>4564014</v>
      </c>
      <c r="AC14" s="41">
        <v>5541519</v>
      </c>
      <c r="AD14" s="41">
        <v>5882115</v>
      </c>
      <c r="AE14" s="41">
        <v>6330309</v>
      </c>
      <c r="AF14" s="41">
        <v>6775362</v>
      </c>
      <c r="AG14" s="41">
        <v>6767287</v>
      </c>
      <c r="AH14" s="41">
        <v>10580753.74</v>
      </c>
      <c r="AI14" s="41">
        <v>13910729.4</v>
      </c>
      <c r="AJ14" s="41">
        <v>20834243</v>
      </c>
      <c r="AK14" s="41">
        <v>24308557</v>
      </c>
      <c r="AL14" s="41">
        <v>31312154</v>
      </c>
      <c r="AM14" s="41">
        <v>36766655</v>
      </c>
      <c r="AN14" s="41">
        <v>44856615</v>
      </c>
      <c r="AO14" s="41">
        <v>54347767</v>
      </c>
      <c r="AP14" s="41">
        <v>71727268.400000006</v>
      </c>
      <c r="AQ14" s="41">
        <v>105545969</v>
      </c>
      <c r="AR14" s="41">
        <v>122588568</v>
      </c>
      <c r="AS14" s="41">
        <v>139726025</v>
      </c>
      <c r="AT14" s="41">
        <v>150788976</v>
      </c>
      <c r="AU14" s="41">
        <v>176367693</v>
      </c>
      <c r="AV14" s="41">
        <v>195550013</v>
      </c>
      <c r="AW14" s="41">
        <v>0</v>
      </c>
      <c r="AX14" s="41">
        <v>0</v>
      </c>
      <c r="AY14" s="41">
        <v>0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41">
        <v>0</v>
      </c>
      <c r="BQ14" s="41">
        <v>0</v>
      </c>
      <c r="BR14" s="41">
        <v>0</v>
      </c>
      <c r="BS14" s="41">
        <v>0</v>
      </c>
      <c r="BT14" s="41">
        <v>0</v>
      </c>
      <c r="BU14" s="41">
        <v>0</v>
      </c>
      <c r="BV14" s="41">
        <v>0</v>
      </c>
      <c r="BW14" s="41">
        <v>0</v>
      </c>
      <c r="BX14" s="41">
        <v>0</v>
      </c>
      <c r="BY14" s="41">
        <v>0</v>
      </c>
      <c r="BZ14" s="41">
        <v>0</v>
      </c>
      <c r="CA14" s="41">
        <v>0</v>
      </c>
      <c r="CB14" s="41">
        <v>0</v>
      </c>
      <c r="CC14" s="41">
        <v>0</v>
      </c>
      <c r="CD14" s="41">
        <v>0</v>
      </c>
      <c r="CE14" s="41">
        <v>0</v>
      </c>
      <c r="CF14" s="41">
        <v>0</v>
      </c>
      <c r="CG14" s="41">
        <v>0</v>
      </c>
      <c r="CH14" s="41">
        <v>0</v>
      </c>
      <c r="CI14" s="41">
        <v>0</v>
      </c>
      <c r="CJ14" s="41">
        <v>0</v>
      </c>
      <c r="CK14" s="41">
        <v>0</v>
      </c>
      <c r="CL14" s="41">
        <v>0</v>
      </c>
      <c r="CM14" s="41">
        <v>0</v>
      </c>
      <c r="CN14" s="41">
        <v>0</v>
      </c>
      <c r="CO14" s="41">
        <v>411553000000</v>
      </c>
      <c r="CP14" s="41">
        <v>458145926980.27148</v>
      </c>
      <c r="CQ14" s="41">
        <v>523166637141.22711</v>
      </c>
      <c r="CR14" s="41">
        <v>1193380111108</v>
      </c>
      <c r="CS14" s="41">
        <v>3312100048968</v>
      </c>
      <c r="CT14" s="41">
        <v>2235843993882</v>
      </c>
      <c r="CU14" s="41">
        <v>2232206308590</v>
      </c>
      <c r="CV14" s="41">
        <v>4443970060507.999</v>
      </c>
      <c r="CW14" s="41">
        <v>4390695072749</v>
      </c>
      <c r="CX14" s="41">
        <v>4447918063982.001</v>
      </c>
      <c r="CY14" s="41">
        <v>4364654756462.0005</v>
      </c>
      <c r="CZ14" s="41">
        <v>5319764415389</v>
      </c>
      <c r="DA14" s="41">
        <v>0</v>
      </c>
    </row>
    <row r="15" spans="1:105" x14ac:dyDescent="0.2">
      <c r="A15" s="48" t="s">
        <v>324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>
        <v>0</v>
      </c>
      <c r="M15" s="41">
        <v>0</v>
      </c>
      <c r="N15" s="41">
        <v>0</v>
      </c>
      <c r="O15" s="41">
        <v>0</v>
      </c>
      <c r="P15" s="41">
        <v>0</v>
      </c>
      <c r="Q15" s="41">
        <v>0</v>
      </c>
      <c r="R15" s="41">
        <v>0</v>
      </c>
      <c r="S15" s="41">
        <v>0</v>
      </c>
      <c r="T15" s="41">
        <v>0</v>
      </c>
      <c r="U15" s="41">
        <v>0</v>
      </c>
      <c r="V15" s="41">
        <v>0</v>
      </c>
      <c r="W15" s="41">
        <v>0</v>
      </c>
      <c r="X15" s="41">
        <v>0</v>
      </c>
      <c r="Y15" s="41">
        <v>0</v>
      </c>
      <c r="Z15" s="41">
        <v>0</v>
      </c>
      <c r="AA15" s="41">
        <v>0</v>
      </c>
      <c r="AB15" s="41">
        <v>0</v>
      </c>
      <c r="AC15" s="41">
        <v>0</v>
      </c>
      <c r="AD15" s="41">
        <v>0</v>
      </c>
      <c r="AE15" s="41">
        <v>0</v>
      </c>
      <c r="AF15" s="41">
        <v>0</v>
      </c>
      <c r="AG15" s="41">
        <v>0</v>
      </c>
      <c r="AH15" s="41">
        <v>0</v>
      </c>
      <c r="AI15" s="41">
        <v>0</v>
      </c>
      <c r="AJ15" s="41">
        <v>0</v>
      </c>
      <c r="AK15" s="41">
        <v>0</v>
      </c>
      <c r="AL15" s="41">
        <v>0</v>
      </c>
      <c r="AM15" s="41">
        <v>0</v>
      </c>
      <c r="AN15" s="41">
        <v>0</v>
      </c>
      <c r="AO15" s="41">
        <v>0</v>
      </c>
      <c r="AP15" s="41">
        <v>0</v>
      </c>
      <c r="AQ15" s="41">
        <v>0</v>
      </c>
      <c r="AR15" s="41">
        <v>0</v>
      </c>
      <c r="AS15" s="41">
        <v>0</v>
      </c>
      <c r="AT15" s="41">
        <v>0</v>
      </c>
      <c r="AU15" s="41">
        <v>0</v>
      </c>
      <c r="AV15" s="41">
        <v>0</v>
      </c>
      <c r="AW15" s="41">
        <v>353030.56</v>
      </c>
      <c r="AX15" s="41">
        <v>345376.52</v>
      </c>
      <c r="AY15" s="41">
        <v>0</v>
      </c>
      <c r="AZ15" s="41">
        <v>0</v>
      </c>
      <c r="BA15" s="41">
        <v>0</v>
      </c>
      <c r="BB15" s="41">
        <v>0</v>
      </c>
      <c r="BC15" s="41">
        <v>0</v>
      </c>
      <c r="BD15" s="41">
        <v>0</v>
      </c>
      <c r="BE15" s="41">
        <v>0</v>
      </c>
      <c r="BF15" s="41">
        <v>0</v>
      </c>
      <c r="BG15" s="41">
        <v>0</v>
      </c>
      <c r="BH15" s="41">
        <v>0</v>
      </c>
      <c r="BI15" s="41">
        <v>0</v>
      </c>
      <c r="BJ15" s="41">
        <v>0</v>
      </c>
      <c r="BK15" s="41">
        <v>0</v>
      </c>
      <c r="BL15" s="41">
        <v>0</v>
      </c>
      <c r="BM15" s="41">
        <v>0</v>
      </c>
      <c r="BN15" s="41">
        <v>0</v>
      </c>
      <c r="BO15" s="41">
        <v>0</v>
      </c>
      <c r="BP15" s="41">
        <v>0</v>
      </c>
      <c r="BQ15" s="41">
        <v>0</v>
      </c>
      <c r="BR15" s="41">
        <v>0</v>
      </c>
      <c r="BS15" s="41">
        <v>0</v>
      </c>
      <c r="BT15" s="41">
        <v>0</v>
      </c>
      <c r="BU15" s="41">
        <v>0</v>
      </c>
      <c r="BV15" s="41">
        <v>0</v>
      </c>
      <c r="BW15" s="41">
        <v>0</v>
      </c>
      <c r="BX15" s="41">
        <v>0</v>
      </c>
      <c r="BY15" s="41">
        <v>0</v>
      </c>
      <c r="BZ15" s="41">
        <v>0</v>
      </c>
      <c r="CA15" s="41">
        <v>0</v>
      </c>
      <c r="CB15" s="41">
        <v>0</v>
      </c>
      <c r="CC15" s="41">
        <v>0</v>
      </c>
      <c r="CD15" s="41">
        <v>0</v>
      </c>
      <c r="CE15" s="41">
        <v>0</v>
      </c>
      <c r="CF15" s="41">
        <v>0</v>
      </c>
      <c r="CG15" s="41">
        <v>0</v>
      </c>
      <c r="CH15" s="41">
        <v>0</v>
      </c>
      <c r="CI15" s="41">
        <v>0</v>
      </c>
      <c r="CJ15" s="41">
        <v>0</v>
      </c>
      <c r="CK15" s="41">
        <v>0</v>
      </c>
      <c r="CL15" s="41">
        <v>0</v>
      </c>
      <c r="CM15" s="41">
        <v>0</v>
      </c>
      <c r="CN15" s="41">
        <v>0</v>
      </c>
      <c r="CO15" s="41">
        <v>0</v>
      </c>
      <c r="CP15" s="41">
        <v>0</v>
      </c>
      <c r="CQ15" s="41">
        <v>0</v>
      </c>
      <c r="CR15" s="41">
        <v>0</v>
      </c>
      <c r="CS15" s="41">
        <v>0</v>
      </c>
      <c r="CT15" s="41">
        <v>0</v>
      </c>
      <c r="CU15" s="41">
        <v>0</v>
      </c>
      <c r="CV15" s="41">
        <v>0</v>
      </c>
      <c r="CW15" s="41">
        <v>0</v>
      </c>
      <c r="CX15" s="41">
        <v>0</v>
      </c>
      <c r="CY15" s="41">
        <v>0</v>
      </c>
      <c r="CZ15" s="41">
        <v>0</v>
      </c>
      <c r="DA15" s="41">
        <v>0</v>
      </c>
    </row>
    <row r="16" spans="1:105" x14ac:dyDescent="0.2">
      <c r="A16" s="41" t="s">
        <v>325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>
        <v>0</v>
      </c>
      <c r="M16" s="41">
        <v>0</v>
      </c>
      <c r="N16" s="41">
        <v>0</v>
      </c>
      <c r="O16" s="41">
        <v>0</v>
      </c>
      <c r="P16" s="41">
        <v>0</v>
      </c>
      <c r="Q16" s="41">
        <v>0</v>
      </c>
      <c r="R16" s="41">
        <v>0</v>
      </c>
      <c r="S16" s="41">
        <v>0</v>
      </c>
      <c r="T16" s="41">
        <v>0</v>
      </c>
      <c r="U16" s="41">
        <v>0</v>
      </c>
      <c r="V16" s="41">
        <v>0</v>
      </c>
      <c r="W16" s="41">
        <v>0</v>
      </c>
      <c r="X16" s="41">
        <v>0</v>
      </c>
      <c r="Y16" s="41">
        <v>0</v>
      </c>
      <c r="Z16" s="41">
        <v>0</v>
      </c>
      <c r="AA16" s="41">
        <v>0</v>
      </c>
      <c r="AB16" s="41">
        <v>0</v>
      </c>
      <c r="AC16" s="41">
        <v>0</v>
      </c>
      <c r="AD16" s="41">
        <v>0</v>
      </c>
      <c r="AE16" s="41">
        <v>0</v>
      </c>
      <c r="AF16" s="41">
        <v>0</v>
      </c>
      <c r="AG16" s="41">
        <v>0</v>
      </c>
      <c r="AH16" s="41">
        <v>0</v>
      </c>
      <c r="AI16" s="41">
        <v>0</v>
      </c>
      <c r="AJ16" s="41">
        <v>0</v>
      </c>
      <c r="AK16" s="41">
        <v>0</v>
      </c>
      <c r="AL16" s="41">
        <v>0</v>
      </c>
      <c r="AM16" s="41">
        <v>0</v>
      </c>
      <c r="AN16" s="41">
        <v>0</v>
      </c>
      <c r="AO16" s="41">
        <v>0</v>
      </c>
      <c r="AP16" s="41">
        <v>0</v>
      </c>
      <c r="AQ16" s="41">
        <v>0</v>
      </c>
      <c r="AR16" s="41">
        <v>0</v>
      </c>
      <c r="AS16" s="41">
        <v>0</v>
      </c>
      <c r="AT16" s="41">
        <v>0</v>
      </c>
      <c r="AU16" s="41">
        <v>0</v>
      </c>
      <c r="AV16" s="41">
        <v>0</v>
      </c>
      <c r="AW16" s="41">
        <v>0</v>
      </c>
      <c r="AX16" s="41">
        <v>8782042.75</v>
      </c>
      <c r="AY16" s="41">
        <v>0</v>
      </c>
      <c r="AZ16" s="41">
        <v>54559122</v>
      </c>
      <c r="BA16" s="41">
        <v>79106223</v>
      </c>
      <c r="BB16" s="41">
        <v>84382427</v>
      </c>
      <c r="BC16" s="41">
        <v>151602343</v>
      </c>
      <c r="BD16" s="41">
        <v>92417364</v>
      </c>
      <c r="BE16" s="41">
        <v>133292669</v>
      </c>
      <c r="BF16" s="41">
        <v>112053909</v>
      </c>
      <c r="BG16" s="41">
        <v>0</v>
      </c>
      <c r="BH16" s="41">
        <v>0</v>
      </c>
      <c r="BI16" s="41">
        <v>0</v>
      </c>
      <c r="BJ16" s="41">
        <v>0</v>
      </c>
      <c r="BK16" s="41">
        <v>0</v>
      </c>
      <c r="BL16" s="41">
        <v>0</v>
      </c>
      <c r="BM16" s="41">
        <v>0</v>
      </c>
      <c r="BN16" s="41">
        <v>0</v>
      </c>
      <c r="BO16" s="41">
        <v>0</v>
      </c>
      <c r="BP16" s="41">
        <v>0</v>
      </c>
      <c r="BQ16" s="41">
        <v>0</v>
      </c>
      <c r="BR16" s="41">
        <v>0</v>
      </c>
      <c r="BS16" s="41">
        <v>0</v>
      </c>
      <c r="BT16" s="41">
        <v>0</v>
      </c>
      <c r="BU16" s="41">
        <v>0</v>
      </c>
      <c r="BV16" s="41">
        <v>0</v>
      </c>
      <c r="BW16" s="41">
        <v>0</v>
      </c>
      <c r="BX16" s="41">
        <v>0</v>
      </c>
      <c r="BY16" s="41">
        <v>0</v>
      </c>
      <c r="BZ16" s="41">
        <v>0</v>
      </c>
      <c r="CA16" s="41">
        <v>0</v>
      </c>
      <c r="CB16" s="41">
        <v>0</v>
      </c>
      <c r="CC16" s="41">
        <v>0</v>
      </c>
      <c r="CD16" s="41">
        <v>0</v>
      </c>
      <c r="CE16" s="41">
        <v>0</v>
      </c>
      <c r="CF16" s="41">
        <v>0</v>
      </c>
      <c r="CG16" s="41">
        <v>0</v>
      </c>
      <c r="CH16" s="41">
        <v>0</v>
      </c>
      <c r="CI16" s="41">
        <v>0</v>
      </c>
      <c r="CJ16" s="41">
        <v>0</v>
      </c>
      <c r="CK16" s="41">
        <v>0</v>
      </c>
      <c r="CL16" s="41">
        <v>0</v>
      </c>
      <c r="CM16" s="41">
        <v>0</v>
      </c>
      <c r="CN16" s="41">
        <v>0</v>
      </c>
      <c r="CO16" s="41">
        <v>0</v>
      </c>
      <c r="CP16" s="41">
        <v>0</v>
      </c>
      <c r="CQ16" s="41">
        <v>0</v>
      </c>
      <c r="CR16" s="41">
        <v>0</v>
      </c>
      <c r="CS16" s="41">
        <v>0</v>
      </c>
      <c r="CT16" s="41">
        <v>0</v>
      </c>
      <c r="CU16" s="41">
        <v>0</v>
      </c>
      <c r="CV16" s="41">
        <v>0</v>
      </c>
      <c r="CW16" s="47">
        <v>0</v>
      </c>
      <c r="CX16" s="47">
        <v>0</v>
      </c>
      <c r="CY16" s="47">
        <v>0</v>
      </c>
      <c r="CZ16" s="47">
        <v>0</v>
      </c>
      <c r="DA16" s="47">
        <v>0</v>
      </c>
    </row>
    <row r="17" spans="1:105" x14ac:dyDescent="0.2">
      <c r="A17" s="42" t="s">
        <v>326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314738</v>
      </c>
      <c r="S17" s="41">
        <v>160607.74</v>
      </c>
      <c r="T17" s="41">
        <v>140407.07</v>
      </c>
      <c r="U17" s="41">
        <v>134218.03</v>
      </c>
      <c r="V17" s="41">
        <v>170516.8</v>
      </c>
      <c r="W17" s="41">
        <v>187632.79</v>
      </c>
      <c r="X17" s="41">
        <v>188534.65</v>
      </c>
      <c r="Y17" s="41">
        <v>222208.46</v>
      </c>
      <c r="Z17" s="41">
        <v>294818</v>
      </c>
      <c r="AA17" s="41">
        <v>308763</v>
      </c>
      <c r="AB17" s="41">
        <v>326557</v>
      </c>
      <c r="AC17" s="41">
        <v>338075</v>
      </c>
      <c r="AD17" s="41">
        <v>387335</v>
      </c>
      <c r="AE17" s="41">
        <v>502524</v>
      </c>
      <c r="AF17" s="41">
        <v>489897</v>
      </c>
      <c r="AG17" s="41">
        <v>292897</v>
      </c>
      <c r="AH17" s="41">
        <v>413735.3</v>
      </c>
      <c r="AI17" s="41">
        <v>721561</v>
      </c>
      <c r="AJ17" s="41">
        <v>799438</v>
      </c>
      <c r="AK17" s="41">
        <v>1336647</v>
      </c>
      <c r="AL17" s="41">
        <v>1076792</v>
      </c>
      <c r="AM17" s="41">
        <v>1369521</v>
      </c>
      <c r="AN17" s="41">
        <v>1671445</v>
      </c>
      <c r="AO17" s="41">
        <v>2350549</v>
      </c>
      <c r="AP17" s="41">
        <v>2494796</v>
      </c>
      <c r="AQ17" s="41">
        <v>2701871</v>
      </c>
      <c r="AR17" s="41">
        <v>2605410</v>
      </c>
      <c r="AS17" s="41">
        <v>3782456</v>
      </c>
      <c r="AT17" s="41">
        <v>3765860</v>
      </c>
      <c r="AU17" s="41">
        <v>3882122</v>
      </c>
      <c r="AV17" s="41">
        <v>3638592</v>
      </c>
      <c r="AW17" s="41">
        <v>0</v>
      </c>
      <c r="AX17" s="41">
        <v>0</v>
      </c>
      <c r="AY17" s="41">
        <v>0</v>
      </c>
      <c r="AZ17" s="41">
        <v>6215439</v>
      </c>
      <c r="BA17" s="41">
        <v>7405500</v>
      </c>
      <c r="BB17" s="41">
        <v>7849433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41">
        <v>0</v>
      </c>
      <c r="BQ17" s="41">
        <v>0</v>
      </c>
      <c r="BR17" s="41">
        <v>0</v>
      </c>
      <c r="BS17" s="41">
        <v>0</v>
      </c>
      <c r="BT17" s="41">
        <v>0</v>
      </c>
      <c r="BU17" s="41">
        <v>0</v>
      </c>
      <c r="BV17" s="41">
        <v>0</v>
      </c>
      <c r="BW17" s="41">
        <v>0</v>
      </c>
      <c r="BX17" s="41">
        <v>0</v>
      </c>
      <c r="BY17" s="41">
        <v>0</v>
      </c>
      <c r="BZ17" s="41">
        <v>0</v>
      </c>
      <c r="CA17" s="41">
        <v>0</v>
      </c>
      <c r="CB17" s="41">
        <v>0</v>
      </c>
      <c r="CC17" s="41">
        <v>0</v>
      </c>
      <c r="CD17" s="41">
        <v>0</v>
      </c>
      <c r="CE17" s="41">
        <v>0</v>
      </c>
      <c r="CF17" s="41">
        <v>0</v>
      </c>
      <c r="CG17" s="41">
        <v>0</v>
      </c>
      <c r="CH17" s="41">
        <v>0</v>
      </c>
      <c r="CI17" s="41">
        <v>0</v>
      </c>
      <c r="CJ17" s="41">
        <v>0</v>
      </c>
      <c r="CK17" s="41">
        <v>0</v>
      </c>
      <c r="CL17" s="41">
        <v>0</v>
      </c>
      <c r="CM17" s="41">
        <v>0</v>
      </c>
      <c r="CN17" s="41">
        <v>0</v>
      </c>
      <c r="CO17" s="41">
        <v>0</v>
      </c>
      <c r="CP17" s="41">
        <v>0</v>
      </c>
      <c r="CQ17" s="41">
        <v>0</v>
      </c>
      <c r="CR17" s="41">
        <v>0</v>
      </c>
      <c r="CS17" s="41">
        <v>0</v>
      </c>
      <c r="CT17" s="41">
        <v>0</v>
      </c>
      <c r="CU17" s="41">
        <v>0</v>
      </c>
      <c r="CV17" s="41">
        <v>0</v>
      </c>
      <c r="CW17" s="41">
        <v>0</v>
      </c>
      <c r="CX17" s="41">
        <v>0</v>
      </c>
      <c r="CY17" s="41">
        <v>0</v>
      </c>
      <c r="CZ17" s="41">
        <v>0</v>
      </c>
      <c r="DA17" s="41">
        <v>0</v>
      </c>
    </row>
    <row r="18" spans="1:105" x14ac:dyDescent="0.2">
      <c r="A18" s="41" t="s">
        <v>327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>
        <v>0</v>
      </c>
      <c r="M18" s="41">
        <v>0</v>
      </c>
      <c r="N18" s="41">
        <v>0</v>
      </c>
      <c r="O18" s="41">
        <v>0</v>
      </c>
      <c r="P18" s="41">
        <v>0</v>
      </c>
      <c r="Q18" s="41">
        <v>0</v>
      </c>
      <c r="R18" s="41">
        <v>0</v>
      </c>
      <c r="S18" s="41">
        <v>0</v>
      </c>
      <c r="T18" s="41">
        <v>0</v>
      </c>
      <c r="U18" s="41">
        <v>0</v>
      </c>
      <c r="V18" s="41">
        <v>0</v>
      </c>
      <c r="W18" s="41">
        <v>0</v>
      </c>
      <c r="X18" s="41">
        <v>0</v>
      </c>
      <c r="Y18" s="41">
        <v>0</v>
      </c>
      <c r="Z18" s="41">
        <v>0</v>
      </c>
      <c r="AA18" s="41">
        <v>0</v>
      </c>
      <c r="AB18" s="41">
        <v>0</v>
      </c>
      <c r="AC18" s="41">
        <v>0</v>
      </c>
      <c r="AD18" s="41">
        <v>0</v>
      </c>
      <c r="AE18" s="41">
        <v>0</v>
      </c>
      <c r="AF18" s="41">
        <v>0</v>
      </c>
      <c r="AG18" s="41">
        <v>0</v>
      </c>
      <c r="AH18" s="41">
        <v>0</v>
      </c>
      <c r="AI18" s="41">
        <v>0</v>
      </c>
      <c r="AJ18" s="41">
        <v>0</v>
      </c>
      <c r="AK18" s="41">
        <v>0</v>
      </c>
      <c r="AL18" s="41">
        <v>0</v>
      </c>
      <c r="AM18" s="41">
        <v>0</v>
      </c>
      <c r="AN18" s="41">
        <v>0</v>
      </c>
      <c r="AO18" s="41">
        <v>0</v>
      </c>
      <c r="AP18" s="41">
        <v>0</v>
      </c>
      <c r="AQ18" s="41">
        <v>0</v>
      </c>
      <c r="AR18" s="41">
        <v>0</v>
      </c>
      <c r="AS18" s="41">
        <v>0</v>
      </c>
      <c r="AT18" s="41">
        <v>0</v>
      </c>
      <c r="AU18" s="41">
        <v>0</v>
      </c>
      <c r="AV18" s="41">
        <v>0</v>
      </c>
      <c r="AW18" s="41">
        <v>0</v>
      </c>
      <c r="AX18" s="41">
        <v>0</v>
      </c>
      <c r="AY18" s="41">
        <v>0</v>
      </c>
      <c r="AZ18" s="41">
        <v>0</v>
      </c>
      <c r="BA18" s="41">
        <v>0</v>
      </c>
      <c r="BB18" s="41">
        <v>0</v>
      </c>
      <c r="BC18" s="41">
        <v>0</v>
      </c>
      <c r="BD18" s="41">
        <v>0</v>
      </c>
      <c r="BE18" s="41">
        <v>0</v>
      </c>
      <c r="BF18" s="41">
        <v>0</v>
      </c>
      <c r="BG18" s="41">
        <v>0</v>
      </c>
      <c r="BH18" s="41">
        <v>0</v>
      </c>
      <c r="BI18" s="41">
        <v>0</v>
      </c>
      <c r="BJ18" s="41">
        <v>0</v>
      </c>
      <c r="BK18" s="41">
        <v>0</v>
      </c>
      <c r="BL18" s="41">
        <v>0</v>
      </c>
      <c r="BM18" s="41">
        <v>0</v>
      </c>
      <c r="BN18" s="41">
        <v>0</v>
      </c>
      <c r="BO18" s="41">
        <v>0</v>
      </c>
      <c r="BP18" s="41">
        <v>0</v>
      </c>
      <c r="BQ18" s="41">
        <v>0</v>
      </c>
      <c r="BR18" s="41">
        <v>0</v>
      </c>
      <c r="BS18" s="41">
        <v>0</v>
      </c>
      <c r="BT18" s="41">
        <v>0</v>
      </c>
      <c r="BU18" s="41">
        <v>0</v>
      </c>
      <c r="BV18" s="41">
        <v>0</v>
      </c>
      <c r="BW18" s="41">
        <v>0</v>
      </c>
      <c r="BX18" s="41">
        <v>0</v>
      </c>
      <c r="BY18" s="41">
        <v>0</v>
      </c>
      <c r="BZ18" s="41">
        <v>0</v>
      </c>
      <c r="CA18" s="41">
        <v>0</v>
      </c>
      <c r="CB18" s="41">
        <v>0</v>
      </c>
      <c r="CC18" s="41">
        <v>0</v>
      </c>
      <c r="CD18" s="41">
        <v>0</v>
      </c>
      <c r="CE18" s="41">
        <v>0</v>
      </c>
      <c r="CF18" s="41">
        <v>0</v>
      </c>
      <c r="CG18" s="41">
        <v>0</v>
      </c>
      <c r="CH18" s="41">
        <v>0</v>
      </c>
      <c r="CI18" s="41">
        <v>0</v>
      </c>
      <c r="CJ18" s="41">
        <v>0</v>
      </c>
      <c r="CK18" s="41">
        <v>0</v>
      </c>
      <c r="CL18" s="41">
        <v>0</v>
      </c>
      <c r="CM18" s="41">
        <v>1237029000000</v>
      </c>
      <c r="CN18" s="41">
        <v>1215300000000</v>
      </c>
      <c r="CO18" s="41">
        <v>26061000000</v>
      </c>
      <c r="CP18" s="41">
        <v>7000000000</v>
      </c>
      <c r="CQ18" s="41">
        <v>10000000000</v>
      </c>
      <c r="CR18" s="41">
        <v>13554457644.999998</v>
      </c>
      <c r="CS18" s="41">
        <v>8751093266</v>
      </c>
      <c r="CT18" s="41">
        <v>2768921250.000001</v>
      </c>
      <c r="CU18" s="41">
        <v>2931715006</v>
      </c>
      <c r="CV18" s="41">
        <v>2179498841</v>
      </c>
      <c r="CW18" s="41">
        <v>904067606.00000024</v>
      </c>
      <c r="CX18" s="41">
        <v>4010680399.0000005</v>
      </c>
      <c r="CY18" s="41">
        <v>174339111.00000003</v>
      </c>
      <c r="CZ18" s="41">
        <v>736543459</v>
      </c>
      <c r="DA18" s="41">
        <v>693659244.9639411</v>
      </c>
    </row>
    <row r="19" spans="1:105" x14ac:dyDescent="0.2">
      <c r="A19" s="48" t="s">
        <v>328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>
        <v>0</v>
      </c>
      <c r="M19" s="41">
        <v>0</v>
      </c>
      <c r="N19" s="41">
        <v>0</v>
      </c>
      <c r="O19" s="41">
        <v>0</v>
      </c>
      <c r="P19" s="41">
        <v>0</v>
      </c>
      <c r="Q19" s="41">
        <v>0</v>
      </c>
      <c r="R19" s="41">
        <v>0</v>
      </c>
      <c r="S19" s="41">
        <v>0</v>
      </c>
      <c r="T19" s="41">
        <v>0</v>
      </c>
      <c r="U19" s="41">
        <v>0</v>
      </c>
      <c r="V19" s="41">
        <v>0</v>
      </c>
      <c r="W19" s="41">
        <v>0</v>
      </c>
      <c r="X19" s="41">
        <v>0</v>
      </c>
      <c r="Y19" s="41">
        <v>0</v>
      </c>
      <c r="Z19" s="41">
        <v>0</v>
      </c>
      <c r="AA19" s="41">
        <v>0</v>
      </c>
      <c r="AB19" s="41">
        <v>0</v>
      </c>
      <c r="AC19" s="41">
        <v>0</v>
      </c>
      <c r="AD19" s="41">
        <v>0</v>
      </c>
      <c r="AE19" s="41">
        <v>481992</v>
      </c>
      <c r="AF19" s="41">
        <v>610979</v>
      </c>
      <c r="AG19" s="41">
        <v>828173</v>
      </c>
      <c r="AH19" s="41">
        <v>1046733.4</v>
      </c>
      <c r="AI19" s="41">
        <v>1331244</v>
      </c>
      <c r="AJ19" s="41">
        <v>1577545</v>
      </c>
      <c r="AK19" s="41">
        <v>2250557</v>
      </c>
      <c r="AL19" s="41">
        <v>5163636</v>
      </c>
      <c r="AM19" s="41">
        <v>8343749.3899999997</v>
      </c>
      <c r="AN19" s="41">
        <v>13637781</v>
      </c>
      <c r="AO19" s="41">
        <v>4789496</v>
      </c>
      <c r="AP19" s="41">
        <v>4796029.13</v>
      </c>
      <c r="AQ19" s="41">
        <v>5721335</v>
      </c>
      <c r="AR19" s="41">
        <v>7252546</v>
      </c>
      <c r="AS19" s="41">
        <v>0</v>
      </c>
      <c r="AT19" s="41">
        <v>9086246</v>
      </c>
      <c r="AU19" s="41">
        <v>8171595</v>
      </c>
      <c r="AV19" s="41">
        <v>9749240</v>
      </c>
      <c r="AW19" s="41">
        <v>10492115.699999999</v>
      </c>
      <c r="AX19" s="41">
        <v>10758708.279999999</v>
      </c>
      <c r="AY19" s="41">
        <v>0</v>
      </c>
      <c r="AZ19" s="41">
        <v>14659958</v>
      </c>
      <c r="BA19" s="41">
        <v>14321729</v>
      </c>
      <c r="BB19" s="41">
        <v>16449359</v>
      </c>
      <c r="BC19" s="41">
        <v>0</v>
      </c>
      <c r="BD19" s="41">
        <v>0</v>
      </c>
      <c r="BE19" s="41">
        <v>0</v>
      </c>
      <c r="BF19" s="41">
        <v>0</v>
      </c>
      <c r="BG19" s="41">
        <v>0</v>
      </c>
      <c r="BH19" s="41">
        <v>0</v>
      </c>
      <c r="BI19" s="41">
        <v>0</v>
      </c>
      <c r="BJ19" s="41">
        <v>0</v>
      </c>
      <c r="BK19" s="41">
        <v>0</v>
      </c>
      <c r="BL19" s="41">
        <v>0</v>
      </c>
      <c r="BM19" s="41">
        <v>0</v>
      </c>
      <c r="BN19" s="41">
        <v>0</v>
      </c>
      <c r="BO19" s="41">
        <v>0</v>
      </c>
      <c r="BP19" s="41">
        <v>0</v>
      </c>
      <c r="BQ19" s="41">
        <v>0</v>
      </c>
      <c r="BR19" s="41">
        <v>0</v>
      </c>
      <c r="BS19" s="41">
        <v>0</v>
      </c>
      <c r="BT19" s="41">
        <v>0</v>
      </c>
      <c r="BU19" s="41">
        <v>0</v>
      </c>
      <c r="BV19" s="41">
        <v>0</v>
      </c>
      <c r="BW19" s="41">
        <v>0</v>
      </c>
      <c r="BX19" s="41">
        <v>0</v>
      </c>
      <c r="BY19" s="41">
        <v>0</v>
      </c>
      <c r="BZ19" s="41">
        <v>0</v>
      </c>
      <c r="CA19" s="41">
        <v>0</v>
      </c>
      <c r="CB19" s="41">
        <v>0</v>
      </c>
      <c r="CC19" s="41">
        <v>0</v>
      </c>
      <c r="CD19" s="41">
        <v>0</v>
      </c>
      <c r="CE19" s="41">
        <v>0</v>
      </c>
      <c r="CF19" s="41">
        <v>0</v>
      </c>
      <c r="CG19" s="41">
        <v>0</v>
      </c>
      <c r="CH19" s="41">
        <v>0</v>
      </c>
      <c r="CI19" s="41">
        <v>0</v>
      </c>
      <c r="CJ19" s="41">
        <v>0</v>
      </c>
      <c r="CK19" s="41">
        <v>0</v>
      </c>
      <c r="CL19" s="41">
        <v>0</v>
      </c>
      <c r="CM19" s="41">
        <v>0</v>
      </c>
      <c r="CN19" s="41">
        <v>0</v>
      </c>
      <c r="CO19" s="41">
        <v>0</v>
      </c>
      <c r="CP19" s="41">
        <v>0</v>
      </c>
      <c r="CQ19" s="41">
        <v>0</v>
      </c>
      <c r="CR19" s="41">
        <v>0</v>
      </c>
      <c r="CS19" s="41">
        <v>0</v>
      </c>
      <c r="CT19" s="41">
        <v>0</v>
      </c>
      <c r="CU19" s="41">
        <v>0</v>
      </c>
      <c r="CV19" s="41">
        <v>0</v>
      </c>
      <c r="CW19" s="41">
        <v>0</v>
      </c>
      <c r="CX19" s="41">
        <v>0</v>
      </c>
      <c r="CY19" s="41">
        <v>0</v>
      </c>
      <c r="CZ19" s="41">
        <v>0</v>
      </c>
      <c r="DA19" s="41">
        <v>0</v>
      </c>
    </row>
    <row r="20" spans="1:105" x14ac:dyDescent="0.2">
      <c r="A20" s="49" t="s">
        <v>329</v>
      </c>
      <c r="B20" s="47">
        <f>'[1]1913 HACIENDA'!B27+'[1]1913 HACIENDA'!C27/100</f>
        <v>475783.89</v>
      </c>
      <c r="C20" s="50">
        <v>0</v>
      </c>
      <c r="D20" s="47">
        <v>814617.45</v>
      </c>
      <c r="E20" s="41">
        <v>912575.49</v>
      </c>
      <c r="F20" s="41">
        <v>917532.36</v>
      </c>
      <c r="G20" s="41">
        <v>858143.59</v>
      </c>
      <c r="H20" s="41">
        <v>939013</v>
      </c>
      <c r="I20" s="41">
        <v>1329998.8899999999</v>
      </c>
      <c r="J20" s="41">
        <v>1073793.04</v>
      </c>
      <c r="K20" s="41">
        <v>1120130.25</v>
      </c>
      <c r="L20" s="41">
        <v>0</v>
      </c>
      <c r="M20" s="41">
        <v>922170.4</v>
      </c>
      <c r="N20" s="41">
        <v>1097570.68</v>
      </c>
      <c r="O20" s="41">
        <v>1381605.29</v>
      </c>
      <c r="P20" s="41">
        <v>1558519.33</v>
      </c>
      <c r="Q20" s="41">
        <v>1664183.47</v>
      </c>
      <c r="R20" s="41">
        <v>1588221.17</v>
      </c>
      <c r="S20" s="41">
        <v>1573685.47</v>
      </c>
      <c r="T20" s="41">
        <v>1328562.51</v>
      </c>
      <c r="U20" s="41">
        <v>2320692.39</v>
      </c>
      <c r="V20" s="41">
        <v>2279702.19</v>
      </c>
      <c r="W20" s="41">
        <v>2880368.63</v>
      </c>
      <c r="X20" s="41">
        <v>3259297.88</v>
      </c>
      <c r="Y20" s="41">
        <v>3749184.5</v>
      </c>
      <c r="Z20" s="41">
        <v>4872685</v>
      </c>
      <c r="AA20" s="41">
        <v>5310417</v>
      </c>
      <c r="AB20" s="41">
        <v>5466548</v>
      </c>
      <c r="AC20" s="41">
        <v>4750962</v>
      </c>
      <c r="AD20" s="41">
        <v>5625572</v>
      </c>
      <c r="AE20" s="41">
        <v>4230778</v>
      </c>
      <c r="AF20" s="41">
        <v>5279863</v>
      </c>
      <c r="AG20" s="41">
        <v>6435867</v>
      </c>
      <c r="AH20" s="41">
        <v>8278464.8799999999</v>
      </c>
      <c r="AI20" s="41">
        <v>10462059</v>
      </c>
      <c r="AJ20" s="41">
        <v>14586213</v>
      </c>
      <c r="AK20" s="41">
        <v>23007266</v>
      </c>
      <c r="AL20" s="41">
        <v>44718749</v>
      </c>
      <c r="AM20" s="41">
        <v>56592645</v>
      </c>
      <c r="AN20" s="41">
        <v>39583683</v>
      </c>
      <c r="AO20" s="41">
        <v>44938669</v>
      </c>
      <c r="AP20" s="41">
        <v>59888749</v>
      </c>
      <c r="AQ20" s="41">
        <v>84472030</v>
      </c>
      <c r="AR20" s="41">
        <v>161604871</v>
      </c>
      <c r="AS20" s="41">
        <v>154867150</v>
      </c>
      <c r="AT20" s="41">
        <v>165590973</v>
      </c>
      <c r="AU20" s="41">
        <v>39231287</v>
      </c>
      <c r="AV20" s="41">
        <v>38724399</v>
      </c>
      <c r="AW20" s="41">
        <v>43422652.759999998</v>
      </c>
      <c r="AX20" s="41">
        <v>88314470.760000005</v>
      </c>
      <c r="AY20" s="50">
        <v>0</v>
      </c>
      <c r="AZ20" s="41">
        <v>166687362</v>
      </c>
      <c r="BA20" s="41">
        <v>226548614</v>
      </c>
      <c r="BB20" s="41">
        <v>234827327</v>
      </c>
      <c r="BC20" s="41">
        <v>330463371</v>
      </c>
      <c r="BD20" s="41">
        <v>455368052</v>
      </c>
      <c r="BE20" s="41">
        <v>477179930</v>
      </c>
      <c r="BF20" s="41">
        <v>539320052</v>
      </c>
      <c r="BG20" s="41">
        <v>451000000</v>
      </c>
      <c r="BH20" s="41">
        <v>638000000</v>
      </c>
      <c r="BI20" s="41">
        <v>746000000</v>
      </c>
      <c r="BJ20" s="41">
        <v>947000000</v>
      </c>
      <c r="BK20" s="41">
        <v>1244000000</v>
      </c>
      <c r="BL20" s="41">
        <v>1164000000</v>
      </c>
      <c r="BM20" s="41">
        <v>741000000</v>
      </c>
      <c r="BN20" s="41">
        <v>1844000000</v>
      </c>
      <c r="BO20" s="41">
        <v>2411000000</v>
      </c>
      <c r="BP20" s="41">
        <v>2751000000</v>
      </c>
      <c r="BQ20" s="41">
        <v>3536480000</v>
      </c>
      <c r="BR20" s="41">
        <v>3510720000</v>
      </c>
      <c r="BS20" s="41">
        <v>4937640000</v>
      </c>
      <c r="BT20" s="41">
        <v>5681920000</v>
      </c>
      <c r="BU20" s="41">
        <v>8015040000</v>
      </c>
      <c r="BV20" s="41">
        <v>17926935999.999996</v>
      </c>
      <c r="BW20" s="41">
        <v>22931828000</v>
      </c>
      <c r="BX20" s="41">
        <v>15606511999.999998</v>
      </c>
      <c r="BY20" s="41">
        <v>17550840000</v>
      </c>
      <c r="BZ20" s="41">
        <v>24115753225.399998</v>
      </c>
      <c r="CA20" s="41">
        <v>31085456267.320004</v>
      </c>
      <c r="CB20" s="41">
        <v>37564381697.319992</v>
      </c>
      <c r="CC20" s="41">
        <v>51120144048.720001</v>
      </c>
      <c r="CD20" s="41">
        <v>14254480000</v>
      </c>
      <c r="CE20" s="41">
        <v>87684280000</v>
      </c>
      <c r="CF20" s="41">
        <v>129202040000</v>
      </c>
      <c r="CG20" s="41">
        <v>228160000000</v>
      </c>
      <c r="CH20" s="41">
        <v>247594080000</v>
      </c>
      <c r="CI20" s="41">
        <v>331776570000</v>
      </c>
      <c r="CJ20" s="41">
        <v>465421000000</v>
      </c>
      <c r="CK20" s="41">
        <v>500181000000</v>
      </c>
      <c r="CL20" s="41">
        <v>487157000000</v>
      </c>
      <c r="CM20" s="41">
        <v>483191000000</v>
      </c>
      <c r="CN20" s="41">
        <v>512391000000</v>
      </c>
      <c r="CO20" s="41">
        <v>587541000000</v>
      </c>
      <c r="CP20" s="41">
        <v>672000000000</v>
      </c>
      <c r="CQ20" s="41">
        <v>779000000000</v>
      </c>
      <c r="CR20" s="41">
        <v>856995167121.99988</v>
      </c>
      <c r="CS20" s="41">
        <v>848212425993.27734</v>
      </c>
      <c r="CT20" s="41">
        <v>872169392930.14551</v>
      </c>
      <c r="CU20" s="41">
        <v>936235253169.44531</v>
      </c>
      <c r="CV20" s="41">
        <v>123911572352.97586</v>
      </c>
      <c r="CW20" s="41">
        <v>58921857549.993134</v>
      </c>
      <c r="CX20" s="41">
        <v>0</v>
      </c>
      <c r="CY20" s="41">
        <v>0</v>
      </c>
      <c r="CZ20" s="41">
        <v>111554000063</v>
      </c>
      <c r="DA20" s="41">
        <v>0</v>
      </c>
    </row>
    <row r="21" spans="1:105" x14ac:dyDescent="0.2">
      <c r="A21" s="48" t="s">
        <v>330</v>
      </c>
      <c r="B21" s="47">
        <f t="shared" ref="B21" si="7">SUM(B22:B26)</f>
        <v>146870.54</v>
      </c>
      <c r="C21" s="41">
        <f t="shared" ref="C21:BN21" si="8">SUM(C22:C26)</f>
        <v>0</v>
      </c>
      <c r="D21" s="47">
        <f t="shared" si="8"/>
        <v>134771.1</v>
      </c>
      <c r="E21" s="41">
        <f t="shared" si="8"/>
        <v>162741.51</v>
      </c>
      <c r="F21" s="41">
        <f t="shared" si="8"/>
        <v>188706.66</v>
      </c>
      <c r="G21" s="41">
        <f t="shared" si="8"/>
        <v>211984.98</v>
      </c>
      <c r="H21" s="41">
        <f t="shared" si="8"/>
        <v>180916.98</v>
      </c>
      <c r="I21" s="41">
        <f t="shared" si="8"/>
        <v>261370.45</v>
      </c>
      <c r="J21" s="41">
        <f t="shared" si="8"/>
        <v>223103.14</v>
      </c>
      <c r="K21" s="41">
        <f t="shared" si="8"/>
        <v>304981.08</v>
      </c>
      <c r="L21" s="41">
        <f t="shared" si="8"/>
        <v>0</v>
      </c>
      <c r="M21" s="41">
        <f t="shared" si="8"/>
        <v>392393.31</v>
      </c>
      <c r="N21" s="41">
        <f t="shared" si="8"/>
        <v>412762.25</v>
      </c>
      <c r="O21" s="41">
        <f t="shared" si="8"/>
        <v>449152.9</v>
      </c>
      <c r="P21" s="41">
        <f t="shared" si="8"/>
        <v>501254.44</v>
      </c>
      <c r="Q21" s="41">
        <f t="shared" si="8"/>
        <v>665705.48</v>
      </c>
      <c r="R21" s="41">
        <f t="shared" si="8"/>
        <v>572211.59</v>
      </c>
      <c r="S21" s="41">
        <f t="shared" si="8"/>
        <v>489201.44</v>
      </c>
      <c r="T21" s="41">
        <f t="shared" si="8"/>
        <v>380691.14</v>
      </c>
      <c r="U21" s="41">
        <f t="shared" si="8"/>
        <v>358997</v>
      </c>
      <c r="V21" s="41">
        <f t="shared" si="8"/>
        <v>453338.26</v>
      </c>
      <c r="W21" s="41">
        <f t="shared" si="8"/>
        <v>591866.51</v>
      </c>
      <c r="X21" s="41">
        <f t="shared" si="8"/>
        <v>639603.17000000004</v>
      </c>
      <c r="Y21" s="41">
        <f t="shared" si="8"/>
        <v>737643.73</v>
      </c>
      <c r="Z21" s="41">
        <f t="shared" si="8"/>
        <v>921523</v>
      </c>
      <c r="AA21" s="41">
        <f t="shared" si="8"/>
        <v>1432692</v>
      </c>
      <c r="AB21" s="41">
        <f t="shared" si="8"/>
        <v>1738094</v>
      </c>
      <c r="AC21" s="41">
        <f t="shared" si="8"/>
        <v>1770430</v>
      </c>
      <c r="AD21" s="41">
        <f t="shared" si="8"/>
        <v>1943398</v>
      </c>
      <c r="AE21" s="41">
        <f t="shared" si="8"/>
        <v>2562145</v>
      </c>
      <c r="AF21" s="41">
        <f t="shared" si="8"/>
        <v>3796609</v>
      </c>
      <c r="AG21" s="41">
        <f t="shared" si="8"/>
        <v>3903049</v>
      </c>
      <c r="AH21" s="41">
        <f t="shared" si="8"/>
        <v>4510042.78</v>
      </c>
      <c r="AI21" s="41">
        <f t="shared" si="8"/>
        <v>5534640</v>
      </c>
      <c r="AJ21" s="41">
        <f t="shared" si="8"/>
        <v>9751227</v>
      </c>
      <c r="AK21" s="41">
        <f t="shared" si="8"/>
        <v>9482237</v>
      </c>
      <c r="AL21" s="41">
        <f t="shared" si="8"/>
        <v>13391085</v>
      </c>
      <c r="AM21" s="41">
        <f t="shared" si="8"/>
        <v>10575896</v>
      </c>
      <c r="AN21" s="41">
        <f t="shared" si="8"/>
        <v>15265022</v>
      </c>
      <c r="AO21" s="41">
        <f t="shared" si="8"/>
        <v>16518622</v>
      </c>
      <c r="AP21" s="41">
        <f t="shared" si="8"/>
        <v>33883910.469999999</v>
      </c>
      <c r="AQ21" s="41">
        <f t="shared" si="8"/>
        <v>24375583</v>
      </c>
      <c r="AR21" s="41">
        <f t="shared" si="8"/>
        <v>34966790</v>
      </c>
      <c r="AS21" s="41">
        <f t="shared" si="8"/>
        <v>45143119</v>
      </c>
      <c r="AT21" s="41">
        <f t="shared" si="8"/>
        <v>28601767</v>
      </c>
      <c r="AU21" s="41">
        <f t="shared" si="8"/>
        <v>29427392</v>
      </c>
      <c r="AV21" s="41">
        <f t="shared" si="8"/>
        <v>42975670</v>
      </c>
      <c r="AW21" s="41">
        <f t="shared" si="8"/>
        <v>58808214.289999999</v>
      </c>
      <c r="AX21" s="41">
        <f t="shared" si="8"/>
        <v>67668459.5</v>
      </c>
      <c r="AY21" s="41">
        <f t="shared" si="8"/>
        <v>0</v>
      </c>
      <c r="AZ21" s="41">
        <f t="shared" si="8"/>
        <v>90386686</v>
      </c>
      <c r="BA21" s="41">
        <f t="shared" si="8"/>
        <v>93550750</v>
      </c>
      <c r="BB21" s="41">
        <f t="shared" si="8"/>
        <v>103513280</v>
      </c>
      <c r="BC21" s="41">
        <f t="shared" si="8"/>
        <v>127689330</v>
      </c>
      <c r="BD21" s="41">
        <f t="shared" si="8"/>
        <v>148300056</v>
      </c>
      <c r="BE21" s="41">
        <f t="shared" si="8"/>
        <v>198689809</v>
      </c>
      <c r="BF21" s="41">
        <f t="shared" si="8"/>
        <v>165877135</v>
      </c>
      <c r="BG21" s="41">
        <f t="shared" si="8"/>
        <v>0</v>
      </c>
      <c r="BH21" s="41">
        <f t="shared" si="8"/>
        <v>0</v>
      </c>
      <c r="BI21" s="41">
        <f t="shared" si="8"/>
        <v>0</v>
      </c>
      <c r="BJ21" s="41">
        <f t="shared" si="8"/>
        <v>0</v>
      </c>
      <c r="BK21" s="41">
        <f t="shared" si="8"/>
        <v>0</v>
      </c>
      <c r="BL21" s="41">
        <f t="shared" si="8"/>
        <v>0</v>
      </c>
      <c r="BM21" s="41">
        <f t="shared" si="8"/>
        <v>0</v>
      </c>
      <c r="BN21" s="41">
        <f t="shared" si="8"/>
        <v>0</v>
      </c>
      <c r="BO21" s="41">
        <f t="shared" ref="BO21:DA21" si="9">SUM(BO22:BO26)</f>
        <v>0</v>
      </c>
      <c r="BP21" s="41">
        <f t="shared" si="9"/>
        <v>0</v>
      </c>
      <c r="BQ21" s="41">
        <f t="shared" si="9"/>
        <v>0</v>
      </c>
      <c r="BR21" s="41">
        <f t="shared" si="9"/>
        <v>0</v>
      </c>
      <c r="BS21" s="41">
        <f t="shared" si="9"/>
        <v>0</v>
      </c>
      <c r="BT21" s="41">
        <f t="shared" si="9"/>
        <v>0</v>
      </c>
      <c r="BU21" s="41">
        <f t="shared" si="9"/>
        <v>0</v>
      </c>
      <c r="BV21" s="41">
        <f t="shared" si="9"/>
        <v>0</v>
      </c>
      <c r="BW21" s="41">
        <f t="shared" si="9"/>
        <v>0</v>
      </c>
      <c r="BX21" s="41">
        <f t="shared" si="9"/>
        <v>0</v>
      </c>
      <c r="BY21" s="41">
        <f t="shared" si="9"/>
        <v>0</v>
      </c>
      <c r="BZ21" s="41">
        <f t="shared" si="9"/>
        <v>0</v>
      </c>
      <c r="CA21" s="41">
        <f t="shared" si="9"/>
        <v>0</v>
      </c>
      <c r="CB21" s="41">
        <f t="shared" si="9"/>
        <v>0</v>
      </c>
      <c r="CC21" s="41">
        <f t="shared" si="9"/>
        <v>0</v>
      </c>
      <c r="CD21" s="41">
        <f t="shared" si="9"/>
        <v>0</v>
      </c>
      <c r="CE21" s="41">
        <f t="shared" si="9"/>
        <v>0</v>
      </c>
      <c r="CF21" s="41">
        <f t="shared" si="9"/>
        <v>0</v>
      </c>
      <c r="CG21" s="41">
        <f t="shared" si="9"/>
        <v>0</v>
      </c>
      <c r="CH21" s="41">
        <f t="shared" si="9"/>
        <v>0</v>
      </c>
      <c r="CI21" s="41">
        <f t="shared" si="9"/>
        <v>0</v>
      </c>
      <c r="CJ21" s="41">
        <f t="shared" si="9"/>
        <v>0</v>
      </c>
      <c r="CK21" s="41">
        <f t="shared" si="9"/>
        <v>0</v>
      </c>
      <c r="CL21" s="41">
        <f t="shared" si="9"/>
        <v>0</v>
      </c>
      <c r="CM21" s="41">
        <f t="shared" si="9"/>
        <v>0</v>
      </c>
      <c r="CN21" s="41">
        <f t="shared" si="9"/>
        <v>0</v>
      </c>
      <c r="CO21" s="41">
        <f t="shared" si="9"/>
        <v>0</v>
      </c>
      <c r="CP21" s="41">
        <f t="shared" si="9"/>
        <v>0</v>
      </c>
      <c r="CQ21" s="41">
        <f t="shared" si="9"/>
        <v>0</v>
      </c>
      <c r="CR21" s="41">
        <f t="shared" si="9"/>
        <v>0</v>
      </c>
      <c r="CS21" s="41">
        <f t="shared" si="9"/>
        <v>0</v>
      </c>
      <c r="CT21" s="41">
        <f t="shared" si="9"/>
        <v>0</v>
      </c>
      <c r="CU21" s="41">
        <f t="shared" si="9"/>
        <v>0</v>
      </c>
      <c r="CV21" s="41">
        <f t="shared" si="9"/>
        <v>0</v>
      </c>
      <c r="CW21" s="41">
        <f t="shared" si="9"/>
        <v>0</v>
      </c>
      <c r="CX21" s="41">
        <f t="shared" si="9"/>
        <v>0</v>
      </c>
      <c r="CY21" s="41">
        <f t="shared" si="9"/>
        <v>0</v>
      </c>
      <c r="CZ21" s="41">
        <f t="shared" si="9"/>
        <v>0</v>
      </c>
      <c r="DA21" s="41">
        <f t="shared" si="9"/>
        <v>0</v>
      </c>
    </row>
    <row r="22" spans="1:105" x14ac:dyDescent="0.2">
      <c r="A22" s="48" t="s">
        <v>331</v>
      </c>
      <c r="B22" s="41">
        <f>'[1]1913 HACIENDA'!B17+'[1]1913 HACIENDA'!C17/100</f>
        <v>146870.54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>
        <v>0</v>
      </c>
      <c r="M22" s="41">
        <v>0</v>
      </c>
      <c r="N22" s="41">
        <v>0</v>
      </c>
      <c r="O22" s="41">
        <v>0</v>
      </c>
      <c r="P22" s="41">
        <v>0</v>
      </c>
      <c r="Q22" s="41">
        <v>0</v>
      </c>
      <c r="R22" s="41">
        <v>0</v>
      </c>
      <c r="S22" s="41">
        <v>0</v>
      </c>
      <c r="T22" s="41">
        <v>0</v>
      </c>
      <c r="U22" s="41">
        <v>0</v>
      </c>
      <c r="V22" s="41">
        <v>0</v>
      </c>
      <c r="W22" s="41">
        <v>0</v>
      </c>
      <c r="X22" s="41">
        <v>0</v>
      </c>
      <c r="Y22" s="41">
        <v>145117.75</v>
      </c>
      <c r="Z22" s="41">
        <v>114931</v>
      </c>
      <c r="AA22" s="41">
        <v>347795</v>
      </c>
      <c r="AB22" s="41">
        <v>425301</v>
      </c>
      <c r="AC22" s="41">
        <v>323208</v>
      </c>
      <c r="AD22" s="41">
        <v>406268</v>
      </c>
      <c r="AE22" s="41">
        <v>592285</v>
      </c>
      <c r="AF22" s="41">
        <v>1153187</v>
      </c>
      <c r="AG22" s="41">
        <v>671809</v>
      </c>
      <c r="AH22" s="41">
        <v>1121106.48</v>
      </c>
      <c r="AI22" s="41">
        <v>0</v>
      </c>
      <c r="AJ22" s="41">
        <v>0</v>
      </c>
      <c r="AK22" s="41">
        <v>0</v>
      </c>
      <c r="AL22" s="41">
        <v>0</v>
      </c>
      <c r="AM22" s="41">
        <v>0</v>
      </c>
      <c r="AN22" s="41">
        <v>4246143</v>
      </c>
      <c r="AO22" s="41">
        <v>5005486</v>
      </c>
      <c r="AP22" s="41">
        <v>2719237.93</v>
      </c>
      <c r="AQ22" s="41">
        <v>7434380</v>
      </c>
      <c r="AR22" s="41">
        <v>8888215</v>
      </c>
      <c r="AS22" s="41">
        <v>0</v>
      </c>
      <c r="AT22" s="41">
        <v>7276516</v>
      </c>
      <c r="AU22" s="41">
        <v>9353095</v>
      </c>
      <c r="AV22" s="41">
        <v>11595089</v>
      </c>
      <c r="AW22" s="41">
        <v>52371869.149999999</v>
      </c>
      <c r="AX22" s="41">
        <v>61927310.109999999</v>
      </c>
      <c r="AZ22" s="41">
        <v>28646269</v>
      </c>
      <c r="BA22" s="41">
        <v>38944865</v>
      </c>
      <c r="BB22" s="41">
        <v>32894468</v>
      </c>
      <c r="BC22" s="41">
        <v>127689330</v>
      </c>
      <c r="BD22" s="41">
        <v>148300056</v>
      </c>
      <c r="BE22" s="41">
        <v>198689809</v>
      </c>
      <c r="BF22" s="41">
        <v>165877135</v>
      </c>
      <c r="BG22" s="41">
        <v>0</v>
      </c>
      <c r="BH22" s="41">
        <v>0</v>
      </c>
      <c r="BI22" s="41">
        <v>0</v>
      </c>
      <c r="BJ22" s="41">
        <v>0</v>
      </c>
      <c r="BK22" s="41">
        <v>0</v>
      </c>
      <c r="BL22" s="41">
        <v>0</v>
      </c>
      <c r="BM22" s="41">
        <v>0</v>
      </c>
      <c r="BN22" s="41">
        <v>0</v>
      </c>
      <c r="BO22" s="41">
        <v>0</v>
      </c>
      <c r="BP22" s="41">
        <v>0</v>
      </c>
      <c r="BQ22" s="41">
        <v>0</v>
      </c>
      <c r="BR22" s="41">
        <v>0</v>
      </c>
      <c r="BS22" s="41">
        <v>0</v>
      </c>
      <c r="BT22" s="41">
        <v>0</v>
      </c>
      <c r="BU22" s="41">
        <v>0</v>
      </c>
      <c r="BV22" s="41">
        <v>0</v>
      </c>
      <c r="BW22" s="41">
        <v>0</v>
      </c>
      <c r="BX22" s="41">
        <v>0</v>
      </c>
      <c r="BY22" s="41">
        <v>0</v>
      </c>
      <c r="BZ22" s="41">
        <v>0</v>
      </c>
      <c r="CA22" s="41">
        <v>0</v>
      </c>
      <c r="CB22" s="41">
        <v>0</v>
      </c>
      <c r="CC22" s="41">
        <v>0</v>
      </c>
      <c r="CD22" s="41">
        <v>0</v>
      </c>
      <c r="CE22" s="41">
        <v>0</v>
      </c>
      <c r="CF22" s="41">
        <v>0</v>
      </c>
      <c r="CG22" s="41">
        <v>0</v>
      </c>
      <c r="CH22" s="41">
        <v>0</v>
      </c>
      <c r="CI22" s="41">
        <v>0</v>
      </c>
      <c r="CJ22" s="41">
        <v>0</v>
      </c>
      <c r="CK22" s="41">
        <v>0</v>
      </c>
      <c r="CL22" s="41">
        <v>0</v>
      </c>
      <c r="CM22" s="41">
        <v>0</v>
      </c>
      <c r="CN22" s="41">
        <v>0</v>
      </c>
      <c r="CO22" s="41">
        <v>0</v>
      </c>
      <c r="CP22" s="41">
        <v>0</v>
      </c>
      <c r="CQ22" s="41">
        <v>0</v>
      </c>
      <c r="CR22" s="41">
        <v>0</v>
      </c>
      <c r="CS22" s="41">
        <v>0</v>
      </c>
      <c r="CT22" s="41">
        <v>0</v>
      </c>
      <c r="CU22" s="41">
        <v>0</v>
      </c>
      <c r="CV22" s="41">
        <v>0</v>
      </c>
      <c r="CW22" s="41">
        <v>0</v>
      </c>
      <c r="CX22" s="41">
        <v>0</v>
      </c>
      <c r="CY22" s="41">
        <v>0</v>
      </c>
      <c r="CZ22" s="41">
        <v>0</v>
      </c>
      <c r="DA22" s="41">
        <v>0</v>
      </c>
    </row>
    <row r="23" spans="1:105" x14ac:dyDescent="0.2">
      <c r="A23" s="48" t="s">
        <v>332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>
        <v>0</v>
      </c>
      <c r="M23" s="41">
        <v>0</v>
      </c>
      <c r="N23" s="41">
        <v>0</v>
      </c>
      <c r="O23" s="41">
        <v>0</v>
      </c>
      <c r="P23" s="41">
        <v>0</v>
      </c>
      <c r="Q23" s="41">
        <v>0</v>
      </c>
      <c r="R23" s="41">
        <v>0</v>
      </c>
      <c r="S23" s="41">
        <v>0</v>
      </c>
      <c r="T23" s="41">
        <v>0</v>
      </c>
      <c r="U23" s="41">
        <v>0</v>
      </c>
      <c r="V23" s="41">
        <v>0</v>
      </c>
      <c r="W23" s="41">
        <v>0</v>
      </c>
      <c r="X23" s="41">
        <v>0</v>
      </c>
      <c r="Y23" s="41">
        <v>0</v>
      </c>
      <c r="Z23" s="41">
        <v>518054</v>
      </c>
      <c r="AA23" s="41">
        <v>934052</v>
      </c>
      <c r="AB23" s="41">
        <v>1179021</v>
      </c>
      <c r="AC23" s="41">
        <v>1119116</v>
      </c>
      <c r="AD23" s="41">
        <v>1368917</v>
      </c>
      <c r="AE23" s="41">
        <v>1755315</v>
      </c>
      <c r="AF23" s="41">
        <v>2288611</v>
      </c>
      <c r="AG23" s="41">
        <v>2545331</v>
      </c>
      <c r="AH23" s="41">
        <v>2356332.66</v>
      </c>
      <c r="AI23" s="41">
        <v>5534640</v>
      </c>
      <c r="AJ23" s="41">
        <v>9751227</v>
      </c>
      <c r="AK23" s="41">
        <v>9482237</v>
      </c>
      <c r="AL23" s="41">
        <v>13391085</v>
      </c>
      <c r="AM23" s="41">
        <v>10575896</v>
      </c>
      <c r="AN23" s="41">
        <v>8295732</v>
      </c>
      <c r="AO23" s="41">
        <v>8854362</v>
      </c>
      <c r="AP23" s="41">
        <v>10576466</v>
      </c>
      <c r="AQ23" s="41">
        <v>12745781</v>
      </c>
      <c r="AR23" s="41">
        <v>19514175</v>
      </c>
      <c r="AS23" s="41">
        <v>0</v>
      </c>
      <c r="AT23" s="41">
        <v>15350484</v>
      </c>
      <c r="AU23" s="41">
        <v>14817642</v>
      </c>
      <c r="AV23" s="41">
        <v>24025016</v>
      </c>
      <c r="AW23" s="41">
        <v>0</v>
      </c>
      <c r="AZ23" s="41">
        <v>55070185</v>
      </c>
      <c r="BA23" s="41">
        <v>40425340</v>
      </c>
      <c r="BB23" s="41">
        <v>51099753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41">
        <v>0</v>
      </c>
      <c r="BQ23" s="41">
        <v>0</v>
      </c>
      <c r="BR23" s="41">
        <v>0</v>
      </c>
      <c r="BS23" s="41">
        <v>0</v>
      </c>
      <c r="BT23" s="41">
        <v>0</v>
      </c>
      <c r="BU23" s="41">
        <v>0</v>
      </c>
      <c r="BV23" s="41">
        <v>0</v>
      </c>
      <c r="BW23" s="41">
        <v>0</v>
      </c>
      <c r="BX23" s="41">
        <v>0</v>
      </c>
      <c r="BY23" s="41">
        <v>0</v>
      </c>
      <c r="BZ23" s="41">
        <v>0</v>
      </c>
      <c r="CA23" s="41">
        <v>0</v>
      </c>
      <c r="CB23" s="41">
        <v>0</v>
      </c>
      <c r="CC23" s="41">
        <v>0</v>
      </c>
      <c r="CD23" s="41">
        <v>0</v>
      </c>
      <c r="CE23" s="41">
        <v>0</v>
      </c>
      <c r="CF23" s="41">
        <v>0</v>
      </c>
      <c r="CG23" s="41">
        <v>0</v>
      </c>
      <c r="CH23" s="41">
        <v>0</v>
      </c>
      <c r="CI23" s="41">
        <v>0</v>
      </c>
      <c r="CJ23" s="41">
        <v>0</v>
      </c>
      <c r="CK23" s="41">
        <v>0</v>
      </c>
      <c r="CL23" s="41">
        <v>0</v>
      </c>
      <c r="CM23" s="41">
        <v>0</v>
      </c>
      <c r="CN23" s="41">
        <v>0</v>
      </c>
      <c r="CO23" s="41">
        <v>0</v>
      </c>
      <c r="CP23" s="41">
        <v>0</v>
      </c>
      <c r="CQ23" s="41">
        <v>0</v>
      </c>
      <c r="CR23" s="41">
        <v>0</v>
      </c>
      <c r="CS23" s="41">
        <v>0</v>
      </c>
      <c r="CT23" s="41">
        <v>0</v>
      </c>
      <c r="CU23" s="41">
        <v>0</v>
      </c>
      <c r="CV23" s="41">
        <v>0</v>
      </c>
      <c r="CW23" s="41">
        <v>0</v>
      </c>
      <c r="CX23" s="41">
        <v>0</v>
      </c>
      <c r="CY23" s="41">
        <v>0</v>
      </c>
      <c r="CZ23" s="41">
        <v>0</v>
      </c>
      <c r="DA23" s="41">
        <v>0</v>
      </c>
    </row>
    <row r="24" spans="1:105" x14ac:dyDescent="0.2">
      <c r="A24" s="48" t="s">
        <v>333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>
        <v>0</v>
      </c>
      <c r="M24" s="41">
        <v>0</v>
      </c>
      <c r="N24" s="41">
        <v>0</v>
      </c>
      <c r="O24" s="41">
        <v>0</v>
      </c>
      <c r="P24" s="41">
        <v>0</v>
      </c>
      <c r="Q24" s="41">
        <v>0</v>
      </c>
      <c r="R24" s="41">
        <v>0</v>
      </c>
      <c r="S24" s="41">
        <v>0</v>
      </c>
      <c r="T24" s="41">
        <v>0</v>
      </c>
      <c r="U24" s="41">
        <v>0</v>
      </c>
      <c r="V24" s="41">
        <v>0</v>
      </c>
      <c r="W24" s="41">
        <v>0</v>
      </c>
      <c r="X24" s="41">
        <v>0</v>
      </c>
      <c r="Y24" s="41">
        <v>0</v>
      </c>
      <c r="Z24" s="41">
        <v>92257</v>
      </c>
      <c r="AA24" s="41">
        <v>66110</v>
      </c>
      <c r="AB24" s="41">
        <v>72131</v>
      </c>
      <c r="AC24" s="41">
        <v>50028</v>
      </c>
      <c r="AD24" s="41">
        <v>128194</v>
      </c>
      <c r="AE24" s="41">
        <v>175839</v>
      </c>
      <c r="AF24" s="41">
        <v>162875</v>
      </c>
      <c r="AG24" s="41">
        <v>176219</v>
      </c>
      <c r="AH24" s="41">
        <v>488421.92</v>
      </c>
      <c r="AI24" s="41">
        <v>0</v>
      </c>
      <c r="AJ24" s="41">
        <v>0</v>
      </c>
      <c r="AK24" s="41">
        <v>0</v>
      </c>
      <c r="AL24" s="41">
        <v>0</v>
      </c>
      <c r="AM24" s="41">
        <v>0</v>
      </c>
      <c r="AN24" s="41">
        <v>793581</v>
      </c>
      <c r="AO24" s="41">
        <v>724551</v>
      </c>
      <c r="AP24" s="41">
        <v>4089967</v>
      </c>
      <c r="AQ24" s="41">
        <v>1342447</v>
      </c>
      <c r="AR24" s="41">
        <v>2296599</v>
      </c>
      <c r="AS24" s="41">
        <v>0</v>
      </c>
      <c r="AT24" s="41">
        <v>2352812</v>
      </c>
      <c r="AU24" s="41">
        <v>1643147</v>
      </c>
      <c r="AV24" s="41">
        <v>2292444</v>
      </c>
      <c r="AZ24" s="41">
        <v>4725667</v>
      </c>
      <c r="BA24" s="41">
        <v>6003022</v>
      </c>
      <c r="BB24" s="41">
        <v>2401321</v>
      </c>
      <c r="BC24" s="41">
        <v>0</v>
      </c>
      <c r="BD24" s="41">
        <v>0</v>
      </c>
      <c r="BE24" s="41">
        <v>0</v>
      </c>
      <c r="BF24" s="41">
        <v>0</v>
      </c>
      <c r="BG24" s="41">
        <v>0</v>
      </c>
      <c r="BH24" s="41">
        <v>0</v>
      </c>
      <c r="BI24" s="41">
        <v>0</v>
      </c>
      <c r="BJ24" s="41">
        <v>0</v>
      </c>
      <c r="BK24" s="41">
        <v>0</v>
      </c>
      <c r="BL24" s="41">
        <v>0</v>
      </c>
      <c r="BM24" s="41">
        <v>0</v>
      </c>
      <c r="BN24" s="41">
        <v>0</v>
      </c>
      <c r="BO24" s="41">
        <v>0</v>
      </c>
      <c r="BP24" s="41">
        <v>0</v>
      </c>
      <c r="BQ24" s="41">
        <v>0</v>
      </c>
      <c r="BR24" s="41">
        <v>0</v>
      </c>
      <c r="BS24" s="41">
        <v>0</v>
      </c>
      <c r="BT24" s="41">
        <v>0</v>
      </c>
      <c r="BU24" s="41">
        <v>0</v>
      </c>
      <c r="BV24" s="41">
        <v>0</v>
      </c>
      <c r="BW24" s="41">
        <v>0</v>
      </c>
      <c r="BX24" s="41">
        <v>0</v>
      </c>
      <c r="BY24" s="41">
        <v>0</v>
      </c>
      <c r="BZ24" s="41">
        <v>0</v>
      </c>
      <c r="CA24" s="41">
        <v>0</v>
      </c>
      <c r="CB24" s="41">
        <v>0</v>
      </c>
      <c r="CC24" s="41">
        <v>0</v>
      </c>
      <c r="CD24" s="41">
        <v>0</v>
      </c>
      <c r="CE24" s="41">
        <v>0</v>
      </c>
      <c r="CF24" s="41">
        <v>0</v>
      </c>
      <c r="CG24" s="41">
        <v>0</v>
      </c>
      <c r="CH24" s="41">
        <v>0</v>
      </c>
      <c r="CI24" s="41">
        <v>0</v>
      </c>
      <c r="CJ24" s="41">
        <v>0</v>
      </c>
      <c r="CK24" s="41">
        <v>0</v>
      </c>
      <c r="CL24" s="41">
        <v>0</v>
      </c>
      <c r="CM24" s="41">
        <v>0</v>
      </c>
      <c r="CN24" s="41">
        <v>0</v>
      </c>
      <c r="CO24" s="41">
        <v>0</v>
      </c>
      <c r="CP24" s="41">
        <v>0</v>
      </c>
      <c r="CQ24" s="41">
        <v>0</v>
      </c>
      <c r="CR24" s="41">
        <v>0</v>
      </c>
      <c r="CS24" s="41">
        <v>0</v>
      </c>
      <c r="CT24" s="41">
        <v>0</v>
      </c>
      <c r="CU24" s="41">
        <v>0</v>
      </c>
      <c r="CV24" s="41">
        <v>0</v>
      </c>
      <c r="CW24" s="41">
        <v>0</v>
      </c>
      <c r="CX24" s="41">
        <v>0</v>
      </c>
      <c r="CY24" s="41">
        <v>0</v>
      </c>
      <c r="CZ24" s="41">
        <v>0</v>
      </c>
      <c r="DA24" s="41">
        <v>0</v>
      </c>
    </row>
    <row r="25" spans="1:105" x14ac:dyDescent="0.2">
      <c r="A25" s="48" t="s">
        <v>334</v>
      </c>
      <c r="B25" s="47">
        <v>0</v>
      </c>
      <c r="C25" s="41">
        <v>0</v>
      </c>
      <c r="D25" s="47">
        <v>134771.1</v>
      </c>
      <c r="E25" s="41">
        <v>162741.51</v>
      </c>
      <c r="F25" s="41">
        <v>188706.66</v>
      </c>
      <c r="G25" s="41">
        <v>211984.98</v>
      </c>
      <c r="H25" s="41">
        <v>180916.98</v>
      </c>
      <c r="I25" s="41">
        <v>261370.45</v>
      </c>
      <c r="J25" s="41">
        <v>223103.14</v>
      </c>
      <c r="K25" s="41">
        <v>304981.08</v>
      </c>
      <c r="L25" s="41">
        <v>0</v>
      </c>
      <c r="M25" s="41">
        <v>392393.31</v>
      </c>
      <c r="N25" s="41">
        <v>412762.25</v>
      </c>
      <c r="O25" s="41">
        <v>449152.9</v>
      </c>
      <c r="P25" s="41">
        <v>501254.44</v>
      </c>
      <c r="Q25" s="41">
        <v>665705.48</v>
      </c>
      <c r="R25" s="41">
        <v>572211.59</v>
      </c>
      <c r="S25" s="41">
        <v>489201.44</v>
      </c>
      <c r="T25" s="41">
        <v>380691.14</v>
      </c>
      <c r="U25" s="41">
        <v>358997</v>
      </c>
      <c r="V25" s="41">
        <v>453338.26</v>
      </c>
      <c r="W25" s="41">
        <v>591866.51</v>
      </c>
      <c r="X25" s="41">
        <v>639603.17000000004</v>
      </c>
      <c r="Y25" s="41">
        <v>592525.98</v>
      </c>
      <c r="Z25" s="41">
        <v>196281</v>
      </c>
      <c r="AA25" s="41">
        <v>84735</v>
      </c>
      <c r="AB25" s="41">
        <v>61641</v>
      </c>
      <c r="AC25" s="41">
        <v>278078</v>
      </c>
      <c r="AD25" s="41">
        <v>40019</v>
      </c>
      <c r="AE25" s="41">
        <v>38706</v>
      </c>
      <c r="AF25" s="41">
        <v>34195</v>
      </c>
      <c r="AG25" s="41">
        <v>152219</v>
      </c>
      <c r="AH25" s="41">
        <v>57163.16</v>
      </c>
      <c r="AI25" s="41">
        <v>0</v>
      </c>
      <c r="AJ25" s="41">
        <v>0</v>
      </c>
      <c r="AK25" s="41">
        <v>0</v>
      </c>
      <c r="AL25" s="41">
        <v>0</v>
      </c>
      <c r="AM25" s="41">
        <v>0</v>
      </c>
      <c r="AN25" s="41">
        <v>92218</v>
      </c>
      <c r="AO25" s="41">
        <v>30973</v>
      </c>
      <c r="AP25" s="41">
        <v>13779000.539999999</v>
      </c>
      <c r="AQ25" s="41">
        <v>0</v>
      </c>
      <c r="AR25" s="41">
        <v>0</v>
      </c>
      <c r="AS25" s="41">
        <v>45143119</v>
      </c>
      <c r="AT25" s="41">
        <v>0</v>
      </c>
      <c r="AU25" s="41">
        <v>0</v>
      </c>
      <c r="AV25" s="41">
        <v>0</v>
      </c>
      <c r="AW25" s="41">
        <v>0</v>
      </c>
      <c r="AX25" s="41">
        <v>0</v>
      </c>
      <c r="AY25" s="41">
        <v>0</v>
      </c>
      <c r="AZ25" s="41">
        <v>0</v>
      </c>
      <c r="BA25" s="41">
        <v>0</v>
      </c>
      <c r="BB25" s="41">
        <v>0</v>
      </c>
      <c r="BC25" s="41">
        <v>0</v>
      </c>
      <c r="BD25" s="41">
        <v>0</v>
      </c>
      <c r="BE25" s="41">
        <v>0</v>
      </c>
      <c r="BF25" s="41">
        <v>0</v>
      </c>
      <c r="BG25" s="41">
        <v>0</v>
      </c>
      <c r="BH25" s="41">
        <v>0</v>
      </c>
      <c r="BI25" s="41">
        <v>0</v>
      </c>
      <c r="BJ25" s="41">
        <v>0</v>
      </c>
      <c r="BK25" s="41">
        <v>0</v>
      </c>
      <c r="BL25" s="41">
        <v>0</v>
      </c>
      <c r="BM25" s="41">
        <v>0</v>
      </c>
      <c r="BN25" s="41">
        <v>0</v>
      </c>
      <c r="BO25" s="41">
        <v>0</v>
      </c>
      <c r="BP25" s="41">
        <v>0</v>
      </c>
      <c r="BQ25" s="41">
        <v>0</v>
      </c>
      <c r="BR25" s="41">
        <v>0</v>
      </c>
      <c r="BS25" s="41">
        <v>0</v>
      </c>
      <c r="BT25" s="41">
        <v>0</v>
      </c>
      <c r="BU25" s="41">
        <v>0</v>
      </c>
      <c r="BV25" s="41">
        <v>0</v>
      </c>
      <c r="BW25" s="41">
        <v>0</v>
      </c>
      <c r="BX25" s="41">
        <v>0</v>
      </c>
      <c r="BY25" s="41">
        <v>0</v>
      </c>
      <c r="BZ25" s="41">
        <v>0</v>
      </c>
      <c r="CA25" s="41">
        <v>0</v>
      </c>
      <c r="CB25" s="41">
        <v>0</v>
      </c>
      <c r="CC25" s="41">
        <v>0</v>
      </c>
      <c r="CD25" s="41">
        <v>0</v>
      </c>
      <c r="CE25" s="41">
        <v>0</v>
      </c>
      <c r="CF25" s="41">
        <v>0</v>
      </c>
      <c r="CG25" s="41">
        <v>0</v>
      </c>
      <c r="CH25" s="41">
        <v>0</v>
      </c>
      <c r="CI25" s="41">
        <v>0</v>
      </c>
      <c r="CJ25" s="41">
        <v>0</v>
      </c>
      <c r="CK25" s="41">
        <v>0</v>
      </c>
      <c r="CL25" s="41">
        <v>0</v>
      </c>
      <c r="CM25" s="41">
        <v>0</v>
      </c>
      <c r="CN25" s="41">
        <v>0</v>
      </c>
      <c r="CO25" s="41">
        <v>0</v>
      </c>
      <c r="CP25" s="41">
        <v>0</v>
      </c>
      <c r="CQ25" s="41">
        <v>0</v>
      </c>
      <c r="CR25" s="41">
        <v>0</v>
      </c>
      <c r="CS25" s="41">
        <v>0</v>
      </c>
      <c r="CT25" s="41">
        <v>0</v>
      </c>
      <c r="CU25" s="41">
        <v>0</v>
      </c>
      <c r="CV25" s="41">
        <v>0</v>
      </c>
      <c r="CW25" s="41">
        <v>0</v>
      </c>
      <c r="CX25" s="41">
        <v>0</v>
      </c>
      <c r="CY25" s="41">
        <v>0</v>
      </c>
      <c r="CZ25" s="41">
        <v>0</v>
      </c>
      <c r="DA25" s="41">
        <v>0</v>
      </c>
    </row>
    <row r="26" spans="1:105" x14ac:dyDescent="0.2">
      <c r="A26" s="41" t="s">
        <v>335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>
        <v>0</v>
      </c>
      <c r="M26" s="41">
        <v>0</v>
      </c>
      <c r="N26" s="41">
        <v>0</v>
      </c>
      <c r="O26" s="41">
        <v>0</v>
      </c>
      <c r="P26" s="41">
        <v>0</v>
      </c>
      <c r="Q26" s="41">
        <v>0</v>
      </c>
      <c r="R26" s="41">
        <v>0</v>
      </c>
      <c r="S26" s="41">
        <v>0</v>
      </c>
      <c r="T26" s="41">
        <v>0</v>
      </c>
      <c r="U26" s="41">
        <v>0</v>
      </c>
      <c r="V26" s="41">
        <v>0</v>
      </c>
      <c r="W26" s="41">
        <v>0</v>
      </c>
      <c r="X26" s="41">
        <v>0</v>
      </c>
      <c r="Y26" s="41">
        <v>0</v>
      </c>
      <c r="Z26" s="41">
        <v>0</v>
      </c>
      <c r="AA26" s="41">
        <v>0</v>
      </c>
      <c r="AB26" s="41">
        <v>0</v>
      </c>
      <c r="AC26" s="41">
        <v>0</v>
      </c>
      <c r="AD26" s="41">
        <v>0</v>
      </c>
      <c r="AE26" s="41">
        <v>0</v>
      </c>
      <c r="AF26" s="41">
        <v>157741</v>
      </c>
      <c r="AG26" s="41">
        <v>357471</v>
      </c>
      <c r="AH26" s="41">
        <v>487018.56</v>
      </c>
      <c r="AI26" s="41">
        <v>0</v>
      </c>
      <c r="AJ26" s="41">
        <v>0</v>
      </c>
      <c r="AK26" s="41">
        <v>0</v>
      </c>
      <c r="AL26" s="41">
        <v>0</v>
      </c>
      <c r="AM26" s="41">
        <v>0</v>
      </c>
      <c r="AN26" s="41">
        <v>1837348</v>
      </c>
      <c r="AO26" s="41">
        <v>1903250</v>
      </c>
      <c r="AP26" s="41">
        <v>2719239</v>
      </c>
      <c r="AQ26" s="41">
        <v>2852975</v>
      </c>
      <c r="AR26" s="41">
        <v>4267801</v>
      </c>
      <c r="AS26" s="41">
        <v>0</v>
      </c>
      <c r="AT26" s="41">
        <v>3621955</v>
      </c>
      <c r="AU26" s="41">
        <v>3613508</v>
      </c>
      <c r="AV26" s="41">
        <v>5063121</v>
      </c>
      <c r="AW26" s="41">
        <v>6436345.1399999997</v>
      </c>
      <c r="AX26" s="41">
        <v>5741149.3899999997</v>
      </c>
      <c r="AY26" s="41">
        <v>0</v>
      </c>
      <c r="AZ26" s="41">
        <v>1944565</v>
      </c>
      <c r="BA26" s="41">
        <v>8177523</v>
      </c>
      <c r="BB26" s="41">
        <v>17117738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41">
        <v>0</v>
      </c>
      <c r="BQ26" s="41">
        <v>0</v>
      </c>
      <c r="BR26" s="41">
        <v>0</v>
      </c>
      <c r="BS26" s="41">
        <v>0</v>
      </c>
      <c r="BT26" s="41">
        <v>0</v>
      </c>
      <c r="BU26" s="41">
        <v>0</v>
      </c>
      <c r="BV26" s="41">
        <v>0</v>
      </c>
      <c r="BW26" s="41">
        <v>0</v>
      </c>
      <c r="BX26" s="41">
        <v>0</v>
      </c>
      <c r="BY26" s="41">
        <v>0</v>
      </c>
      <c r="BZ26" s="41">
        <v>0</v>
      </c>
      <c r="CA26" s="41">
        <v>0</v>
      </c>
      <c r="CB26" s="41">
        <v>0</v>
      </c>
      <c r="CC26" s="41">
        <v>0</v>
      </c>
      <c r="CD26" s="41">
        <v>0</v>
      </c>
      <c r="CE26" s="41">
        <v>0</v>
      </c>
      <c r="CF26" s="41">
        <v>0</v>
      </c>
      <c r="CG26" s="41">
        <v>0</v>
      </c>
      <c r="CH26" s="41">
        <v>0</v>
      </c>
      <c r="CI26" s="41">
        <v>0</v>
      </c>
      <c r="CJ26" s="41">
        <v>0</v>
      </c>
      <c r="CK26" s="41">
        <v>0</v>
      </c>
      <c r="CL26" s="41">
        <v>0</v>
      </c>
      <c r="CM26" s="41">
        <v>0</v>
      </c>
      <c r="CN26" s="41">
        <v>0</v>
      </c>
      <c r="CO26" s="41">
        <v>0</v>
      </c>
      <c r="CP26" s="41">
        <v>0</v>
      </c>
      <c r="CQ26" s="41">
        <v>0</v>
      </c>
      <c r="CR26" s="41">
        <v>0</v>
      </c>
      <c r="CS26" s="41">
        <v>0</v>
      </c>
      <c r="CT26" s="41">
        <v>0</v>
      </c>
      <c r="CU26" s="41">
        <v>0</v>
      </c>
      <c r="CV26" s="41">
        <v>0</v>
      </c>
      <c r="CW26" s="41">
        <v>0</v>
      </c>
      <c r="CX26" s="41">
        <v>0</v>
      </c>
      <c r="CY26" s="41">
        <v>0</v>
      </c>
      <c r="CZ26" s="41">
        <v>0</v>
      </c>
      <c r="DA26" s="41">
        <v>0</v>
      </c>
    </row>
    <row r="27" spans="1:105" x14ac:dyDescent="0.2">
      <c r="A27" s="48" t="s">
        <v>336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>
        <v>0</v>
      </c>
      <c r="M27" s="41">
        <v>0</v>
      </c>
      <c r="N27" s="41">
        <v>0</v>
      </c>
      <c r="O27" s="41">
        <v>0</v>
      </c>
      <c r="P27" s="41">
        <v>0</v>
      </c>
      <c r="Q27" s="41">
        <v>0</v>
      </c>
      <c r="R27" s="41">
        <v>0</v>
      </c>
      <c r="S27" s="41">
        <v>0</v>
      </c>
      <c r="T27" s="41">
        <v>0</v>
      </c>
      <c r="U27" s="41">
        <v>0</v>
      </c>
      <c r="V27" s="41">
        <v>0</v>
      </c>
      <c r="W27" s="41">
        <v>0</v>
      </c>
      <c r="X27" s="41">
        <v>0</v>
      </c>
      <c r="Y27" s="41">
        <v>0</v>
      </c>
      <c r="Z27" s="41">
        <v>0</v>
      </c>
      <c r="AA27" s="41">
        <v>0</v>
      </c>
      <c r="AB27" s="41">
        <v>0</v>
      </c>
      <c r="AC27" s="41">
        <v>0</v>
      </c>
      <c r="AD27" s="41">
        <v>0</v>
      </c>
      <c r="AE27" s="41">
        <v>0</v>
      </c>
      <c r="AF27" s="41">
        <v>0</v>
      </c>
      <c r="AG27" s="41">
        <v>0</v>
      </c>
      <c r="AH27" s="41">
        <v>0</v>
      </c>
      <c r="AI27" s="41">
        <v>0</v>
      </c>
      <c r="AJ27" s="41">
        <v>0</v>
      </c>
      <c r="AK27" s="41">
        <v>0</v>
      </c>
      <c r="AL27" s="41">
        <v>0</v>
      </c>
      <c r="AM27" s="41">
        <v>0</v>
      </c>
      <c r="AN27" s="41">
        <v>0</v>
      </c>
      <c r="AO27" s="41">
        <v>0</v>
      </c>
      <c r="AP27" s="41">
        <v>0</v>
      </c>
      <c r="AQ27" s="41">
        <v>0</v>
      </c>
      <c r="AR27" s="41">
        <v>0</v>
      </c>
      <c r="AS27" s="41">
        <v>0</v>
      </c>
      <c r="AT27" s="41">
        <v>0</v>
      </c>
      <c r="AU27" s="41">
        <v>0</v>
      </c>
      <c r="AV27" s="41">
        <v>0</v>
      </c>
      <c r="AW27" s="41">
        <v>0</v>
      </c>
      <c r="AX27" s="41">
        <v>4287823.97</v>
      </c>
      <c r="AY27" s="41">
        <v>0</v>
      </c>
      <c r="AZ27" s="41">
        <v>28769367</v>
      </c>
      <c r="BA27" s="41">
        <v>43267395</v>
      </c>
      <c r="BB27" s="41">
        <v>25788085</v>
      </c>
      <c r="BC27" s="41">
        <v>47316017</v>
      </c>
      <c r="BD27" s="41">
        <v>90685934</v>
      </c>
      <c r="BE27" s="41">
        <v>78244963</v>
      </c>
      <c r="BF27" s="41">
        <v>214153393</v>
      </c>
      <c r="BG27" s="41">
        <v>0</v>
      </c>
      <c r="BH27" s="41">
        <v>0</v>
      </c>
      <c r="BI27" s="41">
        <v>0</v>
      </c>
      <c r="BJ27" s="41">
        <v>0</v>
      </c>
      <c r="BK27" s="41">
        <v>0</v>
      </c>
      <c r="BL27" s="41">
        <v>0</v>
      </c>
      <c r="BM27" s="41">
        <v>0</v>
      </c>
      <c r="BN27" s="41">
        <v>0</v>
      </c>
      <c r="BO27" s="41">
        <v>0</v>
      </c>
      <c r="BP27" s="41">
        <v>0</v>
      </c>
      <c r="BQ27" s="41">
        <v>0</v>
      </c>
      <c r="BR27" s="41">
        <v>0</v>
      </c>
      <c r="BS27" s="41">
        <v>0</v>
      </c>
      <c r="BT27" s="41">
        <v>0</v>
      </c>
      <c r="BU27" s="41">
        <v>0</v>
      </c>
      <c r="BV27" s="41">
        <v>0</v>
      </c>
      <c r="BW27" s="41">
        <v>0</v>
      </c>
      <c r="BX27" s="41">
        <v>0</v>
      </c>
      <c r="BY27" s="41">
        <v>0</v>
      </c>
      <c r="BZ27" s="41">
        <v>0</v>
      </c>
      <c r="CA27" s="41">
        <v>0</v>
      </c>
      <c r="CB27" s="41">
        <v>0</v>
      </c>
      <c r="CC27" s="41">
        <v>0</v>
      </c>
      <c r="CD27" s="41">
        <v>0</v>
      </c>
      <c r="CE27" s="41">
        <v>0</v>
      </c>
      <c r="CF27" s="41">
        <v>0</v>
      </c>
      <c r="CG27" s="41">
        <v>0</v>
      </c>
      <c r="CH27" s="41">
        <v>0</v>
      </c>
      <c r="CI27" s="41">
        <v>0</v>
      </c>
      <c r="CJ27" s="41">
        <v>0</v>
      </c>
      <c r="CK27" s="41">
        <v>0</v>
      </c>
      <c r="CL27" s="41">
        <v>0</v>
      </c>
      <c r="CM27" s="41">
        <v>0</v>
      </c>
      <c r="CN27" s="41">
        <v>0</v>
      </c>
      <c r="CO27" s="41">
        <v>0</v>
      </c>
      <c r="CP27" s="41">
        <v>0</v>
      </c>
      <c r="CQ27" s="41">
        <v>0</v>
      </c>
      <c r="CR27" s="41">
        <v>0</v>
      </c>
      <c r="CS27" s="41">
        <v>0</v>
      </c>
      <c r="CT27" s="41">
        <v>0</v>
      </c>
      <c r="CU27" s="41">
        <v>0</v>
      </c>
      <c r="CV27" s="41">
        <v>0</v>
      </c>
      <c r="CW27" s="41">
        <v>0</v>
      </c>
      <c r="CX27" s="41">
        <v>0</v>
      </c>
      <c r="CY27" s="41">
        <v>0</v>
      </c>
      <c r="CZ27" s="41">
        <v>0</v>
      </c>
      <c r="DA27" s="41">
        <v>0</v>
      </c>
    </row>
    <row r="28" spans="1:105" x14ac:dyDescent="0.2">
      <c r="A28" s="42" t="s">
        <v>337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>
        <v>0</v>
      </c>
      <c r="M28" s="41">
        <v>0</v>
      </c>
      <c r="N28" s="41">
        <v>0</v>
      </c>
      <c r="O28" s="41">
        <v>0</v>
      </c>
      <c r="P28" s="41">
        <v>0</v>
      </c>
      <c r="Q28" s="41">
        <v>0</v>
      </c>
      <c r="R28" s="41">
        <v>0</v>
      </c>
      <c r="S28" s="41">
        <v>0</v>
      </c>
      <c r="T28" s="41">
        <v>0</v>
      </c>
      <c r="U28" s="41">
        <v>0</v>
      </c>
      <c r="V28" s="41">
        <v>0</v>
      </c>
      <c r="W28" s="41">
        <v>0</v>
      </c>
      <c r="X28" s="41">
        <v>0</v>
      </c>
      <c r="Y28" s="41">
        <v>0</v>
      </c>
      <c r="Z28" s="41">
        <v>0</v>
      </c>
      <c r="AA28" s="41">
        <v>0</v>
      </c>
      <c r="AB28" s="41">
        <v>0</v>
      </c>
      <c r="AC28" s="41">
        <v>0</v>
      </c>
      <c r="AD28" s="41">
        <v>0</v>
      </c>
      <c r="AE28" s="41">
        <v>0</v>
      </c>
      <c r="AF28" s="41">
        <v>0</v>
      </c>
      <c r="AG28" s="41">
        <v>0</v>
      </c>
      <c r="AH28" s="41">
        <v>0</v>
      </c>
      <c r="AI28" s="41">
        <v>0</v>
      </c>
      <c r="AJ28" s="41">
        <v>0</v>
      </c>
      <c r="AK28" s="41">
        <v>0</v>
      </c>
      <c r="AL28" s="41">
        <v>0</v>
      </c>
      <c r="AM28" s="41">
        <v>0</v>
      </c>
      <c r="AN28" s="41">
        <v>0</v>
      </c>
      <c r="AO28" s="41">
        <v>0</v>
      </c>
      <c r="AP28" s="41">
        <v>0</v>
      </c>
      <c r="AQ28" s="41">
        <v>0</v>
      </c>
      <c r="AR28" s="41">
        <v>0</v>
      </c>
      <c r="AS28" s="41">
        <v>0</v>
      </c>
      <c r="AT28" s="41">
        <v>0</v>
      </c>
      <c r="AU28" s="41">
        <v>0</v>
      </c>
      <c r="AV28" s="41">
        <v>0</v>
      </c>
      <c r="AW28" s="41">
        <v>912817.05</v>
      </c>
      <c r="AX28" s="41">
        <v>1444979.73</v>
      </c>
      <c r="AY28" s="41">
        <v>0</v>
      </c>
      <c r="AZ28" s="41">
        <v>221451</v>
      </c>
      <c r="BA28" s="41">
        <v>355907</v>
      </c>
      <c r="BB28" s="41">
        <v>345943</v>
      </c>
      <c r="BC28" s="41">
        <v>41986</v>
      </c>
      <c r="BD28" s="41">
        <v>30225</v>
      </c>
      <c r="BE28" s="41">
        <v>405327</v>
      </c>
      <c r="BF28" s="41">
        <v>2059920</v>
      </c>
      <c r="BG28" s="41">
        <v>0</v>
      </c>
      <c r="BH28" s="41">
        <v>0</v>
      </c>
      <c r="BI28" s="41">
        <v>0</v>
      </c>
      <c r="BJ28" s="41">
        <v>0</v>
      </c>
      <c r="BK28" s="41">
        <v>0</v>
      </c>
      <c r="BL28" s="41">
        <v>0</v>
      </c>
      <c r="BM28" s="41">
        <v>0</v>
      </c>
      <c r="BN28" s="41">
        <v>0</v>
      </c>
      <c r="BO28" s="41">
        <v>0</v>
      </c>
      <c r="BP28" s="41">
        <v>0</v>
      </c>
      <c r="BQ28" s="41">
        <v>0</v>
      </c>
      <c r="BR28" s="41">
        <v>0</v>
      </c>
      <c r="BS28" s="41">
        <v>0</v>
      </c>
      <c r="BT28" s="41">
        <v>0</v>
      </c>
      <c r="BU28" s="41">
        <v>0</v>
      </c>
      <c r="BV28" s="41">
        <v>0</v>
      </c>
      <c r="BW28" s="41">
        <v>0</v>
      </c>
      <c r="BX28" s="41">
        <v>0</v>
      </c>
      <c r="BY28" s="41">
        <v>0</v>
      </c>
      <c r="BZ28" s="41">
        <v>0</v>
      </c>
      <c r="CA28" s="41">
        <v>0</v>
      </c>
      <c r="CB28" s="41">
        <v>0</v>
      </c>
      <c r="CC28" s="41">
        <v>0</v>
      </c>
      <c r="CD28" s="41">
        <v>0</v>
      </c>
      <c r="CE28" s="41">
        <v>0</v>
      </c>
      <c r="CF28" s="41">
        <v>0</v>
      </c>
      <c r="CG28" s="41">
        <v>0</v>
      </c>
      <c r="CH28" s="41">
        <v>0</v>
      </c>
      <c r="CI28" s="41">
        <v>0</v>
      </c>
      <c r="CJ28" s="41">
        <v>0</v>
      </c>
      <c r="CK28" s="41">
        <v>0</v>
      </c>
      <c r="CL28" s="41">
        <v>0</v>
      </c>
      <c r="CM28" s="41">
        <v>0</v>
      </c>
      <c r="CN28" s="41">
        <v>0</v>
      </c>
      <c r="CO28" s="41">
        <v>0</v>
      </c>
      <c r="CP28" s="41">
        <v>0</v>
      </c>
      <c r="CQ28" s="41">
        <v>0</v>
      </c>
      <c r="CR28" s="41">
        <v>0</v>
      </c>
      <c r="CS28" s="41">
        <v>0</v>
      </c>
      <c r="CT28" s="41">
        <v>0</v>
      </c>
      <c r="CU28" s="41">
        <v>0</v>
      </c>
      <c r="CV28" s="41">
        <v>0</v>
      </c>
      <c r="CW28" s="41">
        <v>0</v>
      </c>
      <c r="CX28" s="41">
        <v>0</v>
      </c>
      <c r="CY28" s="41">
        <v>0</v>
      </c>
      <c r="CZ28" s="41">
        <v>0</v>
      </c>
      <c r="DA28" s="41">
        <v>0</v>
      </c>
    </row>
    <row r="29" spans="1:105" x14ac:dyDescent="0.2">
      <c r="A29" s="48" t="s">
        <v>338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>
        <v>0</v>
      </c>
      <c r="M29" s="41">
        <v>0</v>
      </c>
      <c r="N29" s="41">
        <v>0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1">
        <v>0</v>
      </c>
      <c r="U29" s="41">
        <v>0</v>
      </c>
      <c r="V29" s="41">
        <v>0</v>
      </c>
      <c r="W29" s="41">
        <v>0</v>
      </c>
      <c r="X29" s="41">
        <v>0</v>
      </c>
      <c r="Y29" s="41">
        <v>0</v>
      </c>
      <c r="Z29" s="41">
        <v>0</v>
      </c>
      <c r="AA29" s="41">
        <v>0</v>
      </c>
      <c r="AB29" s="41">
        <v>0</v>
      </c>
      <c r="AC29" s="41">
        <v>0</v>
      </c>
      <c r="AD29" s="41">
        <v>0</v>
      </c>
      <c r="AE29" s="41">
        <v>0</v>
      </c>
      <c r="AF29" s="41">
        <v>0</v>
      </c>
      <c r="AG29" s="41">
        <v>0</v>
      </c>
      <c r="AH29" s="41">
        <v>0</v>
      </c>
      <c r="AI29" s="41">
        <v>0</v>
      </c>
      <c r="AJ29" s="41">
        <v>0</v>
      </c>
      <c r="AK29" s="41">
        <v>0</v>
      </c>
      <c r="AL29" s="41">
        <v>0</v>
      </c>
      <c r="AM29" s="41">
        <v>0</v>
      </c>
      <c r="AN29" s="41">
        <v>0</v>
      </c>
      <c r="AO29" s="41">
        <v>0</v>
      </c>
      <c r="AP29" s="41">
        <v>0</v>
      </c>
      <c r="AQ29" s="41">
        <v>0</v>
      </c>
      <c r="AR29" s="41">
        <v>0</v>
      </c>
      <c r="AS29" s="41">
        <v>0</v>
      </c>
      <c r="AT29" s="41">
        <v>0</v>
      </c>
      <c r="AU29" s="41">
        <v>0</v>
      </c>
      <c r="AV29" s="41">
        <v>0</v>
      </c>
      <c r="AW29" s="41">
        <v>2293267.17</v>
      </c>
      <c r="AX29" s="41">
        <v>1779751.66</v>
      </c>
      <c r="AY29" s="41">
        <v>0</v>
      </c>
      <c r="AZ29" s="41">
        <v>5134694</v>
      </c>
      <c r="BA29" s="41">
        <v>5690095</v>
      </c>
      <c r="BB29" s="41">
        <v>7767033</v>
      </c>
      <c r="BC29" s="41">
        <v>9631199</v>
      </c>
      <c r="BD29" s="41">
        <v>15224652</v>
      </c>
      <c r="BE29" s="41">
        <v>11385498</v>
      </c>
      <c r="BF29" s="41">
        <v>0</v>
      </c>
      <c r="BG29" s="41">
        <v>0</v>
      </c>
      <c r="BH29" s="41">
        <v>0</v>
      </c>
      <c r="BI29" s="41">
        <v>0</v>
      </c>
      <c r="BJ29" s="41">
        <v>0</v>
      </c>
      <c r="BK29" s="41">
        <v>0</v>
      </c>
      <c r="BL29" s="41">
        <v>0</v>
      </c>
      <c r="BM29" s="41">
        <v>0</v>
      </c>
      <c r="BN29" s="41">
        <v>0</v>
      </c>
      <c r="BO29" s="41">
        <v>0</v>
      </c>
      <c r="BP29" s="41">
        <v>0</v>
      </c>
      <c r="BQ29" s="41">
        <v>0</v>
      </c>
      <c r="BR29" s="41">
        <v>0</v>
      </c>
      <c r="BS29" s="41">
        <v>0</v>
      </c>
      <c r="BT29" s="41">
        <v>0</v>
      </c>
      <c r="BU29" s="41">
        <v>0</v>
      </c>
      <c r="BV29" s="41">
        <v>0</v>
      </c>
      <c r="BW29" s="41">
        <v>0</v>
      </c>
      <c r="BX29" s="41">
        <v>0</v>
      </c>
      <c r="BY29" s="41">
        <v>0</v>
      </c>
      <c r="BZ29" s="41">
        <v>0</v>
      </c>
      <c r="CA29" s="41">
        <v>0</v>
      </c>
      <c r="CB29" s="41">
        <v>0</v>
      </c>
      <c r="CC29" s="41">
        <v>0</v>
      </c>
      <c r="CD29" s="41">
        <v>0</v>
      </c>
      <c r="CE29" s="41">
        <v>0</v>
      </c>
      <c r="CF29" s="41">
        <v>0</v>
      </c>
      <c r="CG29" s="41">
        <v>0</v>
      </c>
      <c r="CH29" s="41">
        <v>0</v>
      </c>
      <c r="CI29" s="41">
        <v>0</v>
      </c>
      <c r="CJ29" s="41">
        <v>0</v>
      </c>
      <c r="CK29" s="41">
        <v>0</v>
      </c>
      <c r="CL29" s="41">
        <v>0</v>
      </c>
      <c r="CM29" s="41">
        <v>0</v>
      </c>
      <c r="CN29" s="41">
        <v>0</v>
      </c>
      <c r="CO29" s="41">
        <v>0</v>
      </c>
      <c r="CP29" s="41">
        <v>0</v>
      </c>
      <c r="CQ29" s="41">
        <v>0</v>
      </c>
      <c r="CR29" s="41">
        <v>0</v>
      </c>
      <c r="CS29" s="41">
        <v>0</v>
      </c>
      <c r="CT29" s="41">
        <v>0</v>
      </c>
      <c r="CU29" s="41">
        <v>0</v>
      </c>
      <c r="CV29" s="41">
        <v>0</v>
      </c>
      <c r="CW29" s="41">
        <v>0</v>
      </c>
      <c r="CX29" s="41">
        <v>0</v>
      </c>
      <c r="CY29" s="41">
        <v>0</v>
      </c>
      <c r="CZ29" s="41">
        <v>0</v>
      </c>
      <c r="DA29" s="41">
        <v>0</v>
      </c>
    </row>
    <row r="30" spans="1:105" x14ac:dyDescent="0.2">
      <c r="A30" s="41" t="s">
        <v>339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>
        <v>0</v>
      </c>
      <c r="M30" s="41">
        <v>0</v>
      </c>
      <c r="N30" s="41">
        <v>0</v>
      </c>
      <c r="O30" s="41">
        <v>0</v>
      </c>
      <c r="P30" s="41">
        <v>0</v>
      </c>
      <c r="Q30" s="41">
        <v>0</v>
      </c>
      <c r="R30" s="41">
        <v>0</v>
      </c>
      <c r="S30" s="41">
        <v>0</v>
      </c>
      <c r="T30" s="41">
        <v>0</v>
      </c>
      <c r="U30" s="41">
        <v>0</v>
      </c>
      <c r="V30" s="41">
        <v>0</v>
      </c>
      <c r="W30" s="41">
        <v>0</v>
      </c>
      <c r="X30" s="41">
        <v>0</v>
      </c>
      <c r="Y30" s="41">
        <v>0</v>
      </c>
      <c r="Z30" s="41">
        <v>0</v>
      </c>
      <c r="AA30" s="41">
        <v>0</v>
      </c>
      <c r="AB30" s="41">
        <v>0</v>
      </c>
      <c r="AC30" s="41">
        <v>0</v>
      </c>
      <c r="AD30" s="41">
        <v>0</v>
      </c>
      <c r="AE30" s="41">
        <v>0</v>
      </c>
      <c r="AF30" s="41">
        <v>0</v>
      </c>
      <c r="AG30" s="41">
        <v>0</v>
      </c>
      <c r="AH30" s="41">
        <v>0</v>
      </c>
      <c r="AI30" s="41">
        <v>0</v>
      </c>
      <c r="AJ30" s="41">
        <v>0</v>
      </c>
      <c r="AK30" s="41">
        <v>0</v>
      </c>
      <c r="AL30" s="41">
        <v>0</v>
      </c>
      <c r="AM30" s="41">
        <v>0</v>
      </c>
      <c r="AN30" s="41">
        <v>0</v>
      </c>
      <c r="AO30" s="41">
        <v>0</v>
      </c>
      <c r="AP30" s="41">
        <v>3980155.83</v>
      </c>
      <c r="AQ30" s="41">
        <v>0</v>
      </c>
      <c r="AR30" s="41">
        <v>0</v>
      </c>
      <c r="AS30" s="41">
        <v>0</v>
      </c>
      <c r="AT30" s="41">
        <v>0</v>
      </c>
      <c r="AU30" s="41">
        <v>0</v>
      </c>
      <c r="AV30" s="41">
        <v>0</v>
      </c>
      <c r="AW30" s="41">
        <v>7551400.5999999996</v>
      </c>
      <c r="AX30" s="41">
        <v>1081839.07</v>
      </c>
      <c r="AY30" s="41">
        <v>0</v>
      </c>
      <c r="AZ30" s="41">
        <v>0</v>
      </c>
      <c r="BA30" s="41">
        <v>0</v>
      </c>
      <c r="BB30" s="41">
        <v>0</v>
      </c>
      <c r="BC30" s="41">
        <v>0</v>
      </c>
      <c r="BD30" s="41">
        <v>0</v>
      </c>
      <c r="BE30" s="41">
        <v>0</v>
      </c>
      <c r="BF30" s="41">
        <v>0</v>
      </c>
      <c r="BG30" s="41">
        <v>0</v>
      </c>
      <c r="BH30" s="41">
        <v>0</v>
      </c>
      <c r="BI30" s="41">
        <v>0</v>
      </c>
      <c r="BJ30" s="41">
        <v>0</v>
      </c>
      <c r="BK30" s="41">
        <v>0</v>
      </c>
      <c r="BL30" s="41">
        <v>0</v>
      </c>
      <c r="BM30" s="41">
        <v>0</v>
      </c>
      <c r="BN30" s="41">
        <v>0</v>
      </c>
      <c r="BO30" s="41">
        <v>0</v>
      </c>
      <c r="BP30" s="41">
        <v>0</v>
      </c>
      <c r="BQ30" s="41">
        <v>0</v>
      </c>
      <c r="BR30" s="41">
        <v>0</v>
      </c>
      <c r="BS30" s="41">
        <v>0</v>
      </c>
      <c r="BT30" s="41">
        <v>0</v>
      </c>
      <c r="BU30" s="41">
        <v>0</v>
      </c>
      <c r="BV30" s="41">
        <v>0</v>
      </c>
      <c r="BW30" s="41">
        <v>0</v>
      </c>
      <c r="BX30" s="41">
        <v>0</v>
      </c>
      <c r="BY30" s="41">
        <v>0</v>
      </c>
      <c r="BZ30" s="41">
        <v>0</v>
      </c>
      <c r="CA30" s="41">
        <v>0</v>
      </c>
      <c r="CB30" s="41">
        <v>0</v>
      </c>
      <c r="CC30" s="41">
        <v>0</v>
      </c>
      <c r="CD30" s="41">
        <v>0</v>
      </c>
      <c r="CE30" s="41">
        <v>0</v>
      </c>
      <c r="CF30" s="41">
        <v>0</v>
      </c>
      <c r="CG30" s="41">
        <v>0</v>
      </c>
      <c r="CH30" s="41">
        <v>0</v>
      </c>
      <c r="CI30" s="41">
        <v>0</v>
      </c>
      <c r="CJ30" s="41">
        <v>0</v>
      </c>
      <c r="CK30" s="41">
        <v>0</v>
      </c>
      <c r="CL30" s="41">
        <v>0</v>
      </c>
      <c r="CM30" s="41">
        <v>0</v>
      </c>
      <c r="CN30" s="41">
        <v>0</v>
      </c>
      <c r="CO30" s="41">
        <v>0</v>
      </c>
      <c r="CP30" s="41">
        <v>0</v>
      </c>
      <c r="CQ30" s="41">
        <v>0</v>
      </c>
      <c r="CR30" s="41">
        <v>0</v>
      </c>
      <c r="CS30" s="41">
        <v>0</v>
      </c>
      <c r="CT30" s="41">
        <v>0</v>
      </c>
      <c r="CU30" s="41">
        <v>0</v>
      </c>
      <c r="CV30" s="41">
        <v>0</v>
      </c>
      <c r="CW30" s="41">
        <v>0</v>
      </c>
      <c r="CX30" s="41">
        <v>0</v>
      </c>
      <c r="CY30" s="41">
        <v>0</v>
      </c>
      <c r="CZ30" s="41">
        <v>0</v>
      </c>
      <c r="DA30" s="41">
        <v>0</v>
      </c>
    </row>
    <row r="31" spans="1:105" x14ac:dyDescent="0.2">
      <c r="A31" s="48" t="s">
        <v>340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>
        <v>0</v>
      </c>
      <c r="M31" s="41">
        <v>0</v>
      </c>
      <c r="N31" s="41">
        <v>0</v>
      </c>
      <c r="O31" s="41">
        <v>0</v>
      </c>
      <c r="P31" s="41">
        <v>0</v>
      </c>
      <c r="Q31" s="41">
        <v>0</v>
      </c>
      <c r="R31" s="41">
        <v>0</v>
      </c>
      <c r="S31" s="41">
        <v>0</v>
      </c>
      <c r="T31" s="41">
        <v>0</v>
      </c>
      <c r="U31" s="41">
        <v>67413.320000000007</v>
      </c>
      <c r="V31" s="41">
        <v>51229.98</v>
      </c>
      <c r="W31" s="41">
        <v>51342.48</v>
      </c>
      <c r="X31" s="41">
        <v>63746.47</v>
      </c>
      <c r="Y31" s="41">
        <v>70535.94</v>
      </c>
      <c r="Z31" s="41">
        <v>76443</v>
      </c>
      <c r="AA31" s="41">
        <v>89922</v>
      </c>
      <c r="AB31" s="41">
        <v>99580</v>
      </c>
      <c r="AC31" s="41">
        <v>122284</v>
      </c>
      <c r="AD31" s="41">
        <v>136634</v>
      </c>
      <c r="AE31" s="41">
        <v>167427</v>
      </c>
      <c r="AF31" s="41">
        <v>222222</v>
      </c>
      <c r="AG31" s="41">
        <v>248347</v>
      </c>
      <c r="AH31" s="41">
        <v>272540.68</v>
      </c>
      <c r="AI31" s="41">
        <v>0</v>
      </c>
      <c r="AJ31" s="41">
        <v>0</v>
      </c>
      <c r="AK31" s="41">
        <v>0</v>
      </c>
      <c r="AL31" s="41">
        <v>0</v>
      </c>
      <c r="AM31" s="41">
        <v>0</v>
      </c>
      <c r="AN31" s="41">
        <v>1206412</v>
      </c>
      <c r="AO31" s="41">
        <v>1378524</v>
      </c>
      <c r="AP31" s="41">
        <v>1553240</v>
      </c>
      <c r="AQ31" s="41">
        <v>1516606</v>
      </c>
      <c r="AR31" s="41">
        <v>2123055</v>
      </c>
      <c r="AS31" s="41">
        <v>0</v>
      </c>
      <c r="AT31" s="41">
        <v>3249261</v>
      </c>
      <c r="AU31" s="41">
        <v>2754484</v>
      </c>
      <c r="AV31" s="41">
        <v>3338073</v>
      </c>
      <c r="AW31" s="41">
        <v>5275915.37</v>
      </c>
      <c r="AX31" s="41">
        <v>5421150.8300000001</v>
      </c>
      <c r="AY31" s="41">
        <v>0</v>
      </c>
      <c r="AZ31" s="41">
        <v>0</v>
      </c>
      <c r="BA31" s="41">
        <v>0</v>
      </c>
      <c r="BB31" s="41">
        <v>0</v>
      </c>
      <c r="BC31" s="41">
        <v>0</v>
      </c>
      <c r="BD31" s="41">
        <v>0</v>
      </c>
      <c r="BE31" s="41">
        <v>0</v>
      </c>
      <c r="BF31" s="41">
        <v>0</v>
      </c>
      <c r="BG31" s="41">
        <v>0</v>
      </c>
      <c r="BH31" s="41">
        <v>0</v>
      </c>
      <c r="BI31" s="41">
        <v>0</v>
      </c>
      <c r="BJ31" s="41">
        <v>0</v>
      </c>
      <c r="BK31" s="41">
        <v>0</v>
      </c>
      <c r="BL31" s="41">
        <v>0</v>
      </c>
      <c r="BM31" s="41">
        <v>0</v>
      </c>
      <c r="BN31" s="41">
        <v>0</v>
      </c>
      <c r="BO31" s="41">
        <v>0</v>
      </c>
      <c r="BP31" s="41">
        <v>0</v>
      </c>
      <c r="BQ31" s="41">
        <v>0</v>
      </c>
      <c r="BR31" s="41">
        <v>0</v>
      </c>
      <c r="BS31" s="41">
        <v>0</v>
      </c>
      <c r="BT31" s="41">
        <v>0</v>
      </c>
      <c r="BU31" s="41">
        <v>0</v>
      </c>
      <c r="BV31" s="41">
        <v>0</v>
      </c>
      <c r="BW31" s="41">
        <v>0</v>
      </c>
      <c r="BX31" s="41">
        <v>0</v>
      </c>
      <c r="BY31" s="41">
        <v>0</v>
      </c>
      <c r="BZ31" s="41">
        <v>0</v>
      </c>
      <c r="CA31" s="41">
        <v>0</v>
      </c>
      <c r="CB31" s="41">
        <v>0</v>
      </c>
      <c r="CC31" s="41">
        <v>0</v>
      </c>
      <c r="CD31" s="41">
        <v>0</v>
      </c>
      <c r="CE31" s="41">
        <v>0</v>
      </c>
      <c r="CF31" s="41">
        <v>0</v>
      </c>
      <c r="CG31" s="41">
        <v>0</v>
      </c>
      <c r="CH31" s="41">
        <v>0</v>
      </c>
      <c r="CI31" s="41">
        <v>0</v>
      </c>
      <c r="CJ31" s="41">
        <v>0</v>
      </c>
      <c r="CK31" s="41">
        <v>0</v>
      </c>
      <c r="CL31" s="41">
        <v>0</v>
      </c>
      <c r="CM31" s="41">
        <v>0</v>
      </c>
      <c r="CN31" s="41">
        <v>0</v>
      </c>
      <c r="CO31" s="41">
        <v>0</v>
      </c>
      <c r="CP31" s="41">
        <v>0</v>
      </c>
      <c r="CQ31" s="41">
        <v>0</v>
      </c>
      <c r="CR31" s="41">
        <v>0</v>
      </c>
      <c r="CS31" s="41">
        <v>0</v>
      </c>
      <c r="CT31" s="41">
        <v>0</v>
      </c>
      <c r="CU31" s="41">
        <v>0</v>
      </c>
      <c r="CV31" s="41">
        <v>0</v>
      </c>
      <c r="CW31" s="41">
        <v>0</v>
      </c>
      <c r="CX31" s="41">
        <v>0</v>
      </c>
      <c r="CY31" s="41">
        <v>0</v>
      </c>
      <c r="CZ31" s="41">
        <v>0</v>
      </c>
      <c r="DA31" s="41">
        <v>0</v>
      </c>
    </row>
    <row r="32" spans="1:105" x14ac:dyDescent="0.2">
      <c r="A32" s="48" t="s">
        <v>341</v>
      </c>
      <c r="B32" s="47">
        <v>0</v>
      </c>
      <c r="C32" s="41">
        <v>0</v>
      </c>
      <c r="D32" s="47">
        <v>11038.670931565497</v>
      </c>
      <c r="E32" s="41">
        <v>15772.06</v>
      </c>
      <c r="F32" s="41">
        <v>11294.25</v>
      </c>
      <c r="G32" s="41">
        <v>14756.4</v>
      </c>
      <c r="H32" s="41">
        <v>15401.84</v>
      </c>
      <c r="I32" s="41">
        <v>21488.59</v>
      </c>
      <c r="J32" s="41">
        <v>22226.89</v>
      </c>
      <c r="K32" s="41">
        <v>17268.349999999999</v>
      </c>
      <c r="L32" s="41">
        <v>0</v>
      </c>
      <c r="M32" s="41">
        <v>13313.39</v>
      </c>
      <c r="N32" s="41">
        <v>11639.07</v>
      </c>
      <c r="O32" s="41">
        <v>56372.36</v>
      </c>
      <c r="P32" s="41">
        <v>12717.67</v>
      </c>
      <c r="Q32" s="41">
        <v>11735.78</v>
      </c>
      <c r="R32" s="41">
        <v>10135.52</v>
      </c>
      <c r="S32" s="41">
        <v>15868.59</v>
      </c>
      <c r="T32" s="41">
        <v>11571.23</v>
      </c>
      <c r="U32" s="41">
        <v>9641.7199999999993</v>
      </c>
      <c r="V32" s="41">
        <v>33085.96</v>
      </c>
      <c r="W32" s="41">
        <v>42804.639999999999</v>
      </c>
      <c r="X32" s="41">
        <v>43200.29</v>
      </c>
      <c r="Y32" s="41">
        <v>107552.53</v>
      </c>
      <c r="Z32" s="41">
        <v>76170</v>
      </c>
      <c r="AA32" s="41">
        <v>73557</v>
      </c>
      <c r="AB32" s="41">
        <v>64028</v>
      </c>
      <c r="AC32" s="41">
        <v>58711</v>
      </c>
      <c r="AD32" s="41">
        <v>60990</v>
      </c>
      <c r="AE32" s="41">
        <v>58839</v>
      </c>
      <c r="AF32" s="41">
        <v>57146</v>
      </c>
      <c r="AG32" s="41">
        <v>59561</v>
      </c>
      <c r="AH32" s="41">
        <v>68079.5</v>
      </c>
      <c r="AI32" s="41">
        <v>58708</v>
      </c>
      <c r="AJ32" s="41">
        <v>55330</v>
      </c>
      <c r="AK32" s="41">
        <v>50866</v>
      </c>
      <c r="AL32" s="41">
        <v>69088</v>
      </c>
      <c r="AM32" s="41">
        <v>43849</v>
      </c>
      <c r="AN32" s="41">
        <v>44923</v>
      </c>
      <c r="AO32" s="41">
        <v>40514</v>
      </c>
      <c r="AP32" s="41">
        <v>44885</v>
      </c>
      <c r="AQ32" s="41">
        <v>43817</v>
      </c>
      <c r="AR32" s="41">
        <v>37752</v>
      </c>
      <c r="AS32" s="41">
        <v>67507</v>
      </c>
      <c r="AT32" s="41">
        <v>36755</v>
      </c>
      <c r="AU32" s="41">
        <v>88617</v>
      </c>
      <c r="AV32" s="41">
        <v>72430</v>
      </c>
      <c r="AW32" s="41">
        <v>35365.870000000003</v>
      </c>
      <c r="AX32" s="41">
        <v>68878.289999999994</v>
      </c>
      <c r="AY32" s="41">
        <v>0</v>
      </c>
      <c r="AZ32" s="41">
        <v>4318</v>
      </c>
      <c r="BA32" s="41">
        <v>1007</v>
      </c>
      <c r="BB32" s="41">
        <v>0</v>
      </c>
      <c r="BC32" s="41">
        <v>0</v>
      </c>
      <c r="BD32" s="41">
        <v>0</v>
      </c>
      <c r="BE32" s="41">
        <v>52661</v>
      </c>
      <c r="BF32" s="41">
        <v>171516</v>
      </c>
      <c r="BG32" s="41">
        <v>0</v>
      </c>
      <c r="BH32" s="41">
        <v>0</v>
      </c>
      <c r="BI32" s="41">
        <v>0</v>
      </c>
      <c r="BJ32" s="41">
        <v>0</v>
      </c>
      <c r="BK32" s="41">
        <v>0</v>
      </c>
      <c r="BL32" s="41">
        <v>0</v>
      </c>
      <c r="BM32" s="41">
        <v>0</v>
      </c>
      <c r="BN32" s="41">
        <v>0</v>
      </c>
      <c r="BO32" s="41">
        <v>0</v>
      </c>
      <c r="BP32" s="41">
        <v>0</v>
      </c>
      <c r="BQ32" s="41">
        <v>0</v>
      </c>
      <c r="BR32" s="41">
        <v>0</v>
      </c>
      <c r="BS32" s="41">
        <v>0</v>
      </c>
      <c r="BT32" s="41">
        <v>0</v>
      </c>
      <c r="BU32" s="41">
        <v>0</v>
      </c>
      <c r="BV32" s="41">
        <v>0</v>
      </c>
      <c r="BW32" s="41">
        <v>0</v>
      </c>
      <c r="BX32" s="41">
        <v>0</v>
      </c>
      <c r="BY32" s="41">
        <v>0</v>
      </c>
      <c r="BZ32" s="41">
        <v>0</v>
      </c>
      <c r="CA32" s="41">
        <v>0</v>
      </c>
      <c r="CB32" s="41">
        <v>0</v>
      </c>
      <c r="CC32" s="41">
        <v>0</v>
      </c>
      <c r="CD32" s="41">
        <v>0</v>
      </c>
      <c r="CE32" s="41">
        <v>0</v>
      </c>
      <c r="CF32" s="41">
        <v>0</v>
      </c>
      <c r="CG32" s="41">
        <v>0</v>
      </c>
      <c r="CH32" s="41">
        <v>0</v>
      </c>
      <c r="CI32" s="41">
        <v>0</v>
      </c>
      <c r="CJ32" s="41">
        <v>0</v>
      </c>
      <c r="CK32" s="41">
        <v>0</v>
      </c>
      <c r="CL32" s="41">
        <v>0</v>
      </c>
      <c r="CM32" s="41">
        <v>0</v>
      </c>
      <c r="CN32" s="41">
        <v>0</v>
      </c>
      <c r="CO32" s="41">
        <v>0</v>
      </c>
      <c r="CP32" s="41">
        <v>0</v>
      </c>
      <c r="CQ32" s="41">
        <v>0</v>
      </c>
      <c r="CR32" s="41">
        <v>0</v>
      </c>
      <c r="CS32" s="41">
        <v>0</v>
      </c>
      <c r="CT32" s="41">
        <v>0</v>
      </c>
      <c r="CU32" s="41">
        <v>0</v>
      </c>
      <c r="CV32" s="41">
        <v>0</v>
      </c>
      <c r="CW32" s="41">
        <v>0</v>
      </c>
      <c r="CX32" s="41">
        <v>0</v>
      </c>
      <c r="CY32" s="41">
        <v>0</v>
      </c>
      <c r="CZ32" s="41">
        <v>0</v>
      </c>
      <c r="DA32" s="41">
        <v>0</v>
      </c>
    </row>
    <row r="33" spans="1:105" x14ac:dyDescent="0.2">
      <c r="A33" s="42" t="s">
        <v>342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>
        <v>0</v>
      </c>
      <c r="M33" s="41">
        <v>0</v>
      </c>
      <c r="N33" s="41">
        <v>0</v>
      </c>
      <c r="O33" s="41">
        <v>0</v>
      </c>
      <c r="P33" s="41">
        <v>0</v>
      </c>
      <c r="Q33" s="41">
        <v>0</v>
      </c>
      <c r="R33" s="41">
        <v>0</v>
      </c>
      <c r="S33" s="41">
        <v>0</v>
      </c>
      <c r="T33" s="41">
        <v>0</v>
      </c>
      <c r="U33" s="41">
        <v>0</v>
      </c>
      <c r="V33" s="41">
        <v>0</v>
      </c>
      <c r="W33" s="41">
        <v>0</v>
      </c>
      <c r="X33" s="41">
        <v>0</v>
      </c>
      <c r="Y33" s="41">
        <v>0</v>
      </c>
      <c r="Z33" s="41">
        <v>0</v>
      </c>
      <c r="AA33" s="41">
        <v>0</v>
      </c>
      <c r="AB33" s="41">
        <v>0</v>
      </c>
      <c r="AC33" s="41">
        <v>0</v>
      </c>
      <c r="AD33" s="41">
        <v>0</v>
      </c>
      <c r="AE33" s="41">
        <v>0</v>
      </c>
      <c r="AF33" s="41">
        <v>0</v>
      </c>
      <c r="AG33" s="41">
        <v>0</v>
      </c>
      <c r="AH33" s="41">
        <v>0</v>
      </c>
      <c r="AI33" s="41">
        <v>0</v>
      </c>
      <c r="AJ33" s="41">
        <v>0</v>
      </c>
      <c r="AK33" s="41">
        <v>0</v>
      </c>
      <c r="AL33" s="41">
        <v>0</v>
      </c>
      <c r="AM33" s="41">
        <v>0</v>
      </c>
      <c r="AN33" s="41">
        <v>0</v>
      </c>
      <c r="AO33" s="41">
        <v>0</v>
      </c>
      <c r="AP33" s="41">
        <v>0</v>
      </c>
      <c r="AQ33" s="41">
        <v>0</v>
      </c>
      <c r="AR33" s="41">
        <v>0</v>
      </c>
      <c r="AS33" s="41">
        <v>0</v>
      </c>
      <c r="AT33" s="41">
        <v>0</v>
      </c>
      <c r="AU33" s="41">
        <v>0</v>
      </c>
      <c r="AV33" s="41">
        <v>0</v>
      </c>
      <c r="AW33" s="41">
        <v>191922.85</v>
      </c>
      <c r="AX33" s="41">
        <v>146385.92000000001</v>
      </c>
      <c r="AY33" s="41">
        <v>0</v>
      </c>
      <c r="AZ33" s="41">
        <v>0</v>
      </c>
      <c r="BA33" s="41">
        <v>0</v>
      </c>
      <c r="BB33" s="41">
        <v>0</v>
      </c>
      <c r="BC33" s="41">
        <v>0</v>
      </c>
      <c r="BD33" s="41">
        <v>0</v>
      </c>
      <c r="BE33" s="41">
        <v>139979604</v>
      </c>
      <c r="BF33" s="41">
        <v>182066560</v>
      </c>
      <c r="BG33" s="41">
        <v>0</v>
      </c>
      <c r="BH33" s="41">
        <v>0</v>
      </c>
      <c r="BI33" s="41">
        <v>0</v>
      </c>
      <c r="BJ33" s="41">
        <v>0</v>
      </c>
      <c r="BK33" s="41">
        <v>0</v>
      </c>
      <c r="BL33" s="41">
        <v>0</v>
      </c>
      <c r="BM33" s="41">
        <v>0</v>
      </c>
      <c r="BN33" s="41">
        <v>0</v>
      </c>
      <c r="BO33" s="41">
        <v>0</v>
      </c>
      <c r="BP33" s="41">
        <v>0</v>
      </c>
      <c r="BQ33" s="41">
        <v>0</v>
      </c>
      <c r="BR33" s="41">
        <v>0</v>
      </c>
      <c r="BS33" s="41">
        <v>0</v>
      </c>
      <c r="BT33" s="41">
        <v>0</v>
      </c>
      <c r="BU33" s="41">
        <v>0</v>
      </c>
      <c r="BV33" s="41">
        <v>0</v>
      </c>
      <c r="BW33" s="41">
        <v>0</v>
      </c>
      <c r="BX33" s="41">
        <v>0</v>
      </c>
      <c r="BY33" s="41">
        <v>0</v>
      </c>
      <c r="BZ33" s="41">
        <v>0</v>
      </c>
      <c r="CA33" s="41">
        <v>0</v>
      </c>
      <c r="CB33" s="41">
        <v>0</v>
      </c>
      <c r="CC33" s="41">
        <v>0</v>
      </c>
      <c r="CD33" s="41">
        <v>0</v>
      </c>
      <c r="CE33" s="41">
        <v>0</v>
      </c>
      <c r="CF33" s="41">
        <v>0</v>
      </c>
      <c r="CG33" s="41">
        <v>0</v>
      </c>
      <c r="CH33" s="41">
        <v>0</v>
      </c>
      <c r="CI33" s="41">
        <v>0</v>
      </c>
      <c r="CJ33" s="41">
        <v>0</v>
      </c>
      <c r="CK33" s="41">
        <v>0</v>
      </c>
      <c r="CL33" s="41">
        <v>0</v>
      </c>
      <c r="CM33" s="41">
        <v>0</v>
      </c>
      <c r="CN33" s="41">
        <v>0</v>
      </c>
      <c r="CO33" s="41">
        <v>0</v>
      </c>
      <c r="CP33" s="41">
        <v>0</v>
      </c>
      <c r="CQ33" s="41">
        <v>0</v>
      </c>
      <c r="CR33" s="41">
        <v>0</v>
      </c>
      <c r="CS33" s="41">
        <v>0</v>
      </c>
      <c r="CT33" s="41">
        <v>0</v>
      </c>
      <c r="CU33" s="41">
        <v>0</v>
      </c>
      <c r="CV33" s="41">
        <v>0</v>
      </c>
      <c r="CW33" s="41">
        <v>0</v>
      </c>
      <c r="CX33" s="41">
        <v>0</v>
      </c>
      <c r="CY33" s="41">
        <v>0</v>
      </c>
      <c r="CZ33" s="41">
        <v>0</v>
      </c>
      <c r="DA33" s="41">
        <v>0</v>
      </c>
    </row>
    <row r="34" spans="1:105" x14ac:dyDescent="0.2">
      <c r="A34" s="42" t="s">
        <v>343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0</v>
      </c>
      <c r="N34" s="41">
        <v>0</v>
      </c>
      <c r="O34" s="41">
        <v>0</v>
      </c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1">
        <v>0</v>
      </c>
      <c r="W34" s="41">
        <v>3500000</v>
      </c>
      <c r="X34" s="41">
        <v>5292586.1900000004</v>
      </c>
      <c r="Y34" s="41">
        <v>5616212.3200000003</v>
      </c>
      <c r="Z34" s="41">
        <v>6051153</v>
      </c>
      <c r="AA34" s="41">
        <v>4765343</v>
      </c>
      <c r="AB34" s="41">
        <v>3378881</v>
      </c>
      <c r="AC34" s="41">
        <v>2152233</v>
      </c>
      <c r="AD34" s="41">
        <v>2241875</v>
      </c>
      <c r="AE34" s="41">
        <v>2064970</v>
      </c>
      <c r="AF34" s="41">
        <v>1342359</v>
      </c>
      <c r="AG34" s="41">
        <v>1297133</v>
      </c>
      <c r="AH34" s="41">
        <v>1723672.84</v>
      </c>
      <c r="AI34" s="41">
        <v>0</v>
      </c>
      <c r="AJ34" s="41">
        <v>0</v>
      </c>
      <c r="AK34" s="41">
        <v>0</v>
      </c>
      <c r="AL34" s="41">
        <v>0</v>
      </c>
      <c r="AM34" s="41">
        <v>0</v>
      </c>
      <c r="AN34" s="41">
        <v>1271211</v>
      </c>
      <c r="AO34" s="41">
        <v>1515118</v>
      </c>
      <c r="AP34" s="41">
        <v>1210855</v>
      </c>
      <c r="AQ34" s="41">
        <v>996242</v>
      </c>
      <c r="AR34" s="41">
        <v>688977</v>
      </c>
      <c r="AS34" s="41">
        <v>0</v>
      </c>
      <c r="AT34" s="41">
        <v>0</v>
      </c>
      <c r="AU34" s="41">
        <v>0</v>
      </c>
      <c r="AV34" s="41">
        <v>0</v>
      </c>
      <c r="AW34" s="41">
        <v>0</v>
      </c>
      <c r="AX34" s="41">
        <v>0</v>
      </c>
      <c r="AY34" s="41">
        <v>0</v>
      </c>
      <c r="AZ34" s="41">
        <v>0</v>
      </c>
      <c r="BA34" s="41">
        <v>0</v>
      </c>
      <c r="BB34" s="41">
        <v>0</v>
      </c>
      <c r="BC34" s="41">
        <v>0</v>
      </c>
      <c r="BD34" s="41">
        <v>0</v>
      </c>
      <c r="BE34" s="41">
        <v>0</v>
      </c>
      <c r="BF34" s="41">
        <v>0</v>
      </c>
      <c r="BG34" s="41">
        <v>0</v>
      </c>
      <c r="BH34" s="41">
        <v>0</v>
      </c>
      <c r="BI34" s="41">
        <v>0</v>
      </c>
      <c r="BJ34" s="41">
        <v>0</v>
      </c>
      <c r="BK34" s="41">
        <v>0</v>
      </c>
      <c r="BL34" s="41">
        <v>0</v>
      </c>
      <c r="BM34" s="41">
        <v>0</v>
      </c>
      <c r="BN34" s="41">
        <v>0</v>
      </c>
      <c r="BO34" s="41">
        <v>0</v>
      </c>
      <c r="BP34" s="41">
        <v>0</v>
      </c>
      <c r="BQ34" s="41">
        <v>0</v>
      </c>
      <c r="BR34" s="41">
        <v>0</v>
      </c>
      <c r="BS34" s="41">
        <v>0</v>
      </c>
      <c r="BT34" s="41">
        <v>0</v>
      </c>
      <c r="BU34" s="41">
        <v>0</v>
      </c>
      <c r="BV34" s="41">
        <v>0</v>
      </c>
      <c r="BW34" s="41">
        <v>0</v>
      </c>
      <c r="BX34" s="41">
        <v>0</v>
      </c>
      <c r="BY34" s="41">
        <v>0</v>
      </c>
      <c r="BZ34" s="41">
        <v>0</v>
      </c>
      <c r="CA34" s="41">
        <v>0</v>
      </c>
      <c r="CB34" s="41">
        <v>0</v>
      </c>
      <c r="CC34" s="41">
        <v>0</v>
      </c>
      <c r="CD34" s="41">
        <v>0</v>
      </c>
      <c r="CE34" s="41">
        <v>0</v>
      </c>
      <c r="CF34" s="41">
        <v>0</v>
      </c>
      <c r="CG34" s="41">
        <v>0</v>
      </c>
      <c r="CH34" s="41">
        <v>0</v>
      </c>
      <c r="CI34" s="41">
        <v>0</v>
      </c>
      <c r="CJ34" s="41">
        <v>0</v>
      </c>
      <c r="CK34" s="41">
        <v>0</v>
      </c>
      <c r="CL34" s="41">
        <v>0</v>
      </c>
      <c r="CM34" s="41">
        <v>0</v>
      </c>
      <c r="CN34" s="41">
        <v>0</v>
      </c>
      <c r="CO34" s="41">
        <v>0</v>
      </c>
      <c r="CP34" s="41">
        <v>0</v>
      </c>
      <c r="CQ34" s="41">
        <v>0</v>
      </c>
      <c r="CR34" s="41">
        <v>0</v>
      </c>
      <c r="CS34" s="41">
        <v>0</v>
      </c>
      <c r="CT34" s="41">
        <v>0</v>
      </c>
      <c r="CU34" s="41">
        <v>0</v>
      </c>
      <c r="CV34" s="41">
        <v>0</v>
      </c>
      <c r="CW34" s="41">
        <v>0</v>
      </c>
      <c r="CX34" s="41">
        <v>0</v>
      </c>
      <c r="CY34" s="41">
        <v>0</v>
      </c>
      <c r="CZ34" s="41">
        <v>0</v>
      </c>
      <c r="DA34" s="41">
        <v>0</v>
      </c>
    </row>
    <row r="35" spans="1:105" x14ac:dyDescent="0.2">
      <c r="A35" s="42" t="s">
        <v>344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>
        <v>0</v>
      </c>
      <c r="M35" s="41">
        <v>0</v>
      </c>
      <c r="N35" s="41">
        <v>0</v>
      </c>
      <c r="O35" s="41">
        <v>0</v>
      </c>
      <c r="P35" s="41">
        <v>0</v>
      </c>
      <c r="Q35" s="41">
        <v>0</v>
      </c>
      <c r="R35" s="41">
        <v>0</v>
      </c>
      <c r="S35" s="41">
        <v>0</v>
      </c>
      <c r="T35" s="41">
        <v>0</v>
      </c>
      <c r="U35" s="41">
        <v>0</v>
      </c>
      <c r="V35" s="41">
        <v>0</v>
      </c>
      <c r="W35" s="41">
        <v>0</v>
      </c>
      <c r="X35" s="41">
        <v>0</v>
      </c>
      <c r="Y35" s="41">
        <v>0</v>
      </c>
      <c r="Z35" s="41">
        <v>0</v>
      </c>
      <c r="AA35" s="41">
        <v>0</v>
      </c>
      <c r="AB35" s="41">
        <v>0</v>
      </c>
      <c r="AC35" s="41">
        <v>0</v>
      </c>
      <c r="AD35" s="41">
        <v>0</v>
      </c>
      <c r="AE35" s="41">
        <v>0</v>
      </c>
      <c r="AF35" s="41">
        <v>0</v>
      </c>
      <c r="AG35" s="41">
        <v>0</v>
      </c>
      <c r="AH35" s="41">
        <v>0</v>
      </c>
      <c r="AI35" s="41">
        <v>0</v>
      </c>
      <c r="AJ35" s="41">
        <v>0</v>
      </c>
      <c r="AK35" s="41">
        <v>0</v>
      </c>
      <c r="AL35" s="41">
        <v>0</v>
      </c>
      <c r="AM35" s="41">
        <v>0</v>
      </c>
      <c r="AN35" s="41">
        <v>0</v>
      </c>
      <c r="AO35" s="41">
        <v>0</v>
      </c>
      <c r="AP35" s="41">
        <v>0</v>
      </c>
      <c r="AQ35" s="41">
        <v>0</v>
      </c>
      <c r="AR35" s="41">
        <v>0</v>
      </c>
      <c r="AS35" s="41">
        <v>0</v>
      </c>
      <c r="AT35" s="41">
        <v>0</v>
      </c>
      <c r="AU35" s="41">
        <v>0</v>
      </c>
      <c r="AV35" s="41">
        <v>0</v>
      </c>
      <c r="AW35" s="41">
        <v>3266327.17</v>
      </c>
      <c r="AX35" s="41">
        <v>310305.53000000003</v>
      </c>
      <c r="AY35" s="41">
        <v>0</v>
      </c>
      <c r="AZ35" s="41">
        <v>0</v>
      </c>
      <c r="BA35" s="41">
        <v>0</v>
      </c>
      <c r="BB35" s="41">
        <v>0</v>
      </c>
      <c r="BC35" s="41">
        <v>0</v>
      </c>
      <c r="BD35" s="41">
        <v>0</v>
      </c>
      <c r="BE35" s="41">
        <v>0</v>
      </c>
      <c r="BF35" s="41">
        <v>0</v>
      </c>
      <c r="BG35" s="41">
        <v>0</v>
      </c>
      <c r="BH35" s="41">
        <v>0</v>
      </c>
      <c r="BI35" s="41">
        <v>0</v>
      </c>
      <c r="BJ35" s="41">
        <v>0</v>
      </c>
      <c r="BK35" s="41">
        <v>0</v>
      </c>
      <c r="BL35" s="41">
        <v>0</v>
      </c>
      <c r="BM35" s="41">
        <v>0</v>
      </c>
      <c r="BN35" s="41">
        <v>0</v>
      </c>
      <c r="BO35" s="41">
        <v>0</v>
      </c>
      <c r="BP35" s="41">
        <v>0</v>
      </c>
      <c r="BQ35" s="41">
        <v>0</v>
      </c>
      <c r="BR35" s="41">
        <v>0</v>
      </c>
      <c r="BS35" s="41">
        <v>0</v>
      </c>
      <c r="BT35" s="41">
        <v>0</v>
      </c>
      <c r="BU35" s="41">
        <v>0</v>
      </c>
      <c r="BV35" s="41">
        <v>0</v>
      </c>
      <c r="BW35" s="41">
        <v>0</v>
      </c>
      <c r="BX35" s="41">
        <v>0</v>
      </c>
      <c r="BY35" s="41">
        <v>0</v>
      </c>
      <c r="BZ35" s="41">
        <v>0</v>
      </c>
      <c r="CA35" s="41">
        <v>0</v>
      </c>
      <c r="CB35" s="41">
        <v>0</v>
      </c>
      <c r="CC35" s="41">
        <v>0</v>
      </c>
      <c r="CD35" s="41">
        <v>0</v>
      </c>
      <c r="CE35" s="41">
        <v>0</v>
      </c>
      <c r="CF35" s="41">
        <v>0</v>
      </c>
      <c r="CG35" s="41">
        <v>0</v>
      </c>
      <c r="CH35" s="41">
        <v>0</v>
      </c>
      <c r="CI35" s="41">
        <v>0</v>
      </c>
      <c r="CJ35" s="41">
        <v>0</v>
      </c>
      <c r="CK35" s="41">
        <v>0</v>
      </c>
      <c r="CL35" s="41">
        <v>0</v>
      </c>
      <c r="CM35" s="41">
        <v>0</v>
      </c>
      <c r="CN35" s="41">
        <v>0</v>
      </c>
      <c r="CO35" s="41">
        <v>0</v>
      </c>
      <c r="CP35" s="41">
        <v>0</v>
      </c>
      <c r="CQ35" s="41">
        <v>0</v>
      </c>
      <c r="CR35" s="41">
        <v>0</v>
      </c>
      <c r="CS35" s="41">
        <v>0</v>
      </c>
      <c r="CT35" s="41">
        <v>0</v>
      </c>
      <c r="CU35" s="41">
        <v>0</v>
      </c>
      <c r="CV35" s="41">
        <v>0</v>
      </c>
      <c r="CW35" s="41">
        <v>0</v>
      </c>
      <c r="CX35" s="41">
        <v>0</v>
      </c>
      <c r="CY35" s="41">
        <v>0</v>
      </c>
      <c r="CZ35" s="41">
        <v>0</v>
      </c>
      <c r="DA35" s="41">
        <v>0</v>
      </c>
    </row>
    <row r="36" spans="1:105" x14ac:dyDescent="0.2">
      <c r="A36" s="42" t="s">
        <v>345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>
        <v>0</v>
      </c>
      <c r="M36" s="41">
        <v>0</v>
      </c>
      <c r="N36" s="41">
        <v>0</v>
      </c>
      <c r="O36" s="41">
        <v>0</v>
      </c>
      <c r="P36" s="41">
        <v>0</v>
      </c>
      <c r="Q36" s="41">
        <v>0</v>
      </c>
      <c r="R36" s="41">
        <v>0</v>
      </c>
      <c r="S36" s="41">
        <v>0</v>
      </c>
      <c r="T36" s="41">
        <v>0</v>
      </c>
      <c r="U36" s="41">
        <v>18646.11</v>
      </c>
      <c r="V36" s="41">
        <v>119962.08</v>
      </c>
      <c r="W36" s="41">
        <v>128937.23</v>
      </c>
      <c r="X36" s="41">
        <v>160147.98000000001</v>
      </c>
      <c r="Y36" s="41">
        <v>0</v>
      </c>
      <c r="Z36" s="41">
        <v>177166</v>
      </c>
      <c r="AA36" s="41">
        <v>199356</v>
      </c>
      <c r="AB36" s="41">
        <v>200198</v>
      </c>
      <c r="AC36" s="41">
        <v>204395</v>
      </c>
      <c r="AD36" s="41">
        <v>219606</v>
      </c>
      <c r="AE36" s="41">
        <v>242917</v>
      </c>
      <c r="AF36" s="41">
        <v>235399</v>
      </c>
      <c r="AG36" s="41">
        <v>251432</v>
      </c>
      <c r="AH36" s="41">
        <v>276708.74</v>
      </c>
      <c r="AI36" s="41">
        <v>0</v>
      </c>
      <c r="AJ36" s="41">
        <v>0</v>
      </c>
      <c r="AK36" s="41">
        <v>0</v>
      </c>
      <c r="AL36" s="41">
        <v>0</v>
      </c>
      <c r="AM36" s="41">
        <v>0</v>
      </c>
      <c r="AN36" s="41">
        <v>390454</v>
      </c>
      <c r="AO36" s="41">
        <v>11364</v>
      </c>
      <c r="AP36" s="41">
        <v>0</v>
      </c>
      <c r="AQ36" s="41">
        <v>0</v>
      </c>
      <c r="AR36" s="41">
        <v>0</v>
      </c>
      <c r="AS36" s="41">
        <v>0</v>
      </c>
      <c r="AT36" s="41">
        <v>0</v>
      </c>
      <c r="AU36" s="41">
        <v>0</v>
      </c>
      <c r="AV36" s="41">
        <v>0</v>
      </c>
      <c r="AW36" s="41">
        <v>0</v>
      </c>
      <c r="AX36" s="41">
        <v>0</v>
      </c>
      <c r="AY36" s="41">
        <v>0</v>
      </c>
      <c r="AZ36" s="41">
        <v>0</v>
      </c>
      <c r="BA36" s="41">
        <v>0</v>
      </c>
      <c r="BB36" s="41">
        <v>0</v>
      </c>
      <c r="BC36" s="41">
        <v>0</v>
      </c>
      <c r="BD36" s="41">
        <v>0</v>
      </c>
      <c r="BE36" s="41">
        <v>0</v>
      </c>
      <c r="BF36" s="41">
        <v>0</v>
      </c>
      <c r="BG36" s="41">
        <v>0</v>
      </c>
      <c r="BH36" s="41">
        <v>0</v>
      </c>
      <c r="BI36" s="41">
        <v>0</v>
      </c>
      <c r="BJ36" s="41">
        <v>0</v>
      </c>
      <c r="BK36" s="41">
        <v>0</v>
      </c>
      <c r="BL36" s="41">
        <v>0</v>
      </c>
      <c r="BM36" s="41">
        <v>0</v>
      </c>
      <c r="BN36" s="41">
        <v>0</v>
      </c>
      <c r="BO36" s="41">
        <v>0</v>
      </c>
      <c r="BP36" s="41">
        <v>0</v>
      </c>
      <c r="BQ36" s="41">
        <v>0</v>
      </c>
      <c r="BR36" s="41">
        <v>0</v>
      </c>
      <c r="BS36" s="41">
        <v>0</v>
      </c>
      <c r="BT36" s="41">
        <v>0</v>
      </c>
      <c r="BU36" s="41">
        <v>0</v>
      </c>
      <c r="BV36" s="41">
        <v>0</v>
      </c>
      <c r="BW36" s="41">
        <v>0</v>
      </c>
      <c r="BX36" s="41">
        <v>0</v>
      </c>
      <c r="BY36" s="41">
        <v>0</v>
      </c>
      <c r="BZ36" s="41">
        <v>0</v>
      </c>
      <c r="CA36" s="41">
        <v>0</v>
      </c>
      <c r="CB36" s="41">
        <v>0</v>
      </c>
      <c r="CC36" s="41">
        <v>0</v>
      </c>
      <c r="CD36" s="41">
        <v>0</v>
      </c>
      <c r="CE36" s="41">
        <v>0</v>
      </c>
      <c r="CF36" s="41">
        <v>0</v>
      </c>
      <c r="CG36" s="41">
        <v>0</v>
      </c>
      <c r="CH36" s="41">
        <v>0</v>
      </c>
      <c r="CI36" s="41">
        <v>0</v>
      </c>
      <c r="CJ36" s="41">
        <v>0</v>
      </c>
      <c r="CK36" s="41">
        <v>0</v>
      </c>
      <c r="CL36" s="41">
        <v>0</v>
      </c>
      <c r="CM36" s="41">
        <v>0</v>
      </c>
      <c r="CN36" s="41">
        <v>0</v>
      </c>
      <c r="CO36" s="41">
        <v>0</v>
      </c>
      <c r="CP36" s="41">
        <v>0</v>
      </c>
      <c r="CQ36" s="41">
        <v>0</v>
      </c>
      <c r="CR36" s="41">
        <v>0</v>
      </c>
      <c r="CS36" s="41">
        <v>0</v>
      </c>
      <c r="CT36" s="41">
        <v>0</v>
      </c>
      <c r="CU36" s="41">
        <v>0</v>
      </c>
      <c r="CV36" s="41">
        <v>0</v>
      </c>
      <c r="CW36" s="41">
        <v>0</v>
      </c>
      <c r="CX36" s="41">
        <v>0</v>
      </c>
      <c r="CY36" s="41">
        <v>0</v>
      </c>
      <c r="CZ36" s="41">
        <v>0</v>
      </c>
      <c r="DA36" s="41">
        <v>0</v>
      </c>
    </row>
    <row r="37" spans="1:105" x14ac:dyDescent="0.2">
      <c r="A37" s="42" t="s">
        <v>346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>
        <v>0</v>
      </c>
      <c r="M37" s="41">
        <v>80328.039999999994</v>
      </c>
      <c r="N37" s="41">
        <v>94531.76</v>
      </c>
      <c r="O37" s="41">
        <v>84920.13</v>
      </c>
      <c r="P37" s="41">
        <v>84416.07</v>
      </c>
      <c r="Q37" s="41">
        <v>128266.97</v>
      </c>
      <c r="R37" s="41">
        <v>127023.29</v>
      </c>
      <c r="S37" s="41">
        <v>100756.39</v>
      </c>
      <c r="T37" s="41">
        <v>10832.67</v>
      </c>
      <c r="U37" s="41">
        <v>0</v>
      </c>
      <c r="V37" s="41">
        <v>0</v>
      </c>
      <c r="W37" s="41">
        <v>0</v>
      </c>
      <c r="X37" s="41">
        <v>0</v>
      </c>
      <c r="Y37" s="41">
        <v>0</v>
      </c>
      <c r="Z37" s="41">
        <v>0</v>
      </c>
      <c r="AA37" s="41">
        <v>0</v>
      </c>
      <c r="AB37" s="41">
        <v>0</v>
      </c>
      <c r="AC37" s="41">
        <v>0</v>
      </c>
      <c r="AD37" s="41">
        <v>0</v>
      </c>
      <c r="AE37" s="41">
        <v>0</v>
      </c>
      <c r="AF37" s="41">
        <v>0</v>
      </c>
      <c r="AG37" s="41">
        <v>0</v>
      </c>
      <c r="AH37" s="41">
        <v>0</v>
      </c>
      <c r="AI37" s="41">
        <v>0</v>
      </c>
      <c r="AJ37" s="41">
        <v>0</v>
      </c>
      <c r="AK37" s="41">
        <v>0</v>
      </c>
      <c r="AL37" s="41">
        <v>0</v>
      </c>
      <c r="AM37" s="41">
        <v>0</v>
      </c>
      <c r="AN37" s="41">
        <v>0</v>
      </c>
      <c r="AO37" s="41">
        <v>0</v>
      </c>
      <c r="AP37" s="41">
        <v>0</v>
      </c>
      <c r="AQ37" s="41">
        <v>0</v>
      </c>
      <c r="AR37" s="41">
        <v>0</v>
      </c>
      <c r="AS37" s="41">
        <v>0</v>
      </c>
      <c r="AT37" s="41">
        <v>0</v>
      </c>
      <c r="AU37" s="41">
        <v>0</v>
      </c>
      <c r="AV37" s="41">
        <v>0</v>
      </c>
      <c r="AW37" s="41">
        <v>0</v>
      </c>
      <c r="AX37" s="41">
        <v>0</v>
      </c>
      <c r="AY37" s="41">
        <v>0</v>
      </c>
      <c r="AZ37" s="41">
        <v>0</v>
      </c>
      <c r="BA37" s="41">
        <v>0</v>
      </c>
      <c r="BB37" s="41">
        <v>0</v>
      </c>
      <c r="BC37" s="41">
        <v>0</v>
      </c>
      <c r="BD37" s="41">
        <v>0</v>
      </c>
      <c r="BE37" s="41">
        <v>0</v>
      </c>
      <c r="BF37" s="41">
        <v>0</v>
      </c>
      <c r="BG37" s="41">
        <v>0</v>
      </c>
      <c r="BH37" s="41">
        <v>0</v>
      </c>
      <c r="BI37" s="41">
        <v>0</v>
      </c>
      <c r="BJ37" s="41">
        <v>0</v>
      </c>
      <c r="BK37" s="41">
        <v>0</v>
      </c>
      <c r="BL37" s="41">
        <v>0</v>
      </c>
      <c r="BM37" s="41">
        <v>0</v>
      </c>
      <c r="BN37" s="41">
        <v>0</v>
      </c>
      <c r="BO37" s="41">
        <v>0</v>
      </c>
      <c r="BP37" s="41">
        <v>0</v>
      </c>
      <c r="BQ37" s="41">
        <v>0</v>
      </c>
      <c r="BR37" s="41">
        <v>0</v>
      </c>
      <c r="BS37" s="41">
        <v>0</v>
      </c>
      <c r="BT37" s="41">
        <v>0</v>
      </c>
      <c r="BU37" s="41">
        <v>0</v>
      </c>
      <c r="BV37" s="41">
        <v>0</v>
      </c>
      <c r="BW37" s="41">
        <v>0</v>
      </c>
      <c r="BX37" s="41">
        <v>0</v>
      </c>
      <c r="BY37" s="41">
        <v>0</v>
      </c>
      <c r="BZ37" s="41">
        <v>0</v>
      </c>
      <c r="CA37" s="41">
        <v>0</v>
      </c>
      <c r="CB37" s="41">
        <v>0</v>
      </c>
      <c r="CC37" s="41">
        <v>0</v>
      </c>
      <c r="CD37" s="41">
        <v>0</v>
      </c>
      <c r="CE37" s="41">
        <v>0</v>
      </c>
      <c r="CF37" s="41">
        <v>0</v>
      </c>
      <c r="CG37" s="41">
        <v>0</v>
      </c>
      <c r="CH37" s="41">
        <v>0</v>
      </c>
      <c r="CI37" s="41">
        <v>0</v>
      </c>
      <c r="CJ37" s="41">
        <v>0</v>
      </c>
      <c r="CK37" s="41">
        <v>0</v>
      </c>
      <c r="CL37" s="41">
        <v>0</v>
      </c>
      <c r="CM37" s="41">
        <v>0</v>
      </c>
      <c r="CN37" s="41">
        <v>0</v>
      </c>
      <c r="CO37" s="41">
        <v>0</v>
      </c>
      <c r="CP37" s="41">
        <v>0</v>
      </c>
      <c r="CQ37" s="41">
        <v>0</v>
      </c>
      <c r="CR37" s="41">
        <v>0</v>
      </c>
      <c r="CS37" s="41">
        <v>0</v>
      </c>
      <c r="CT37" s="41">
        <v>0</v>
      </c>
      <c r="CU37" s="41">
        <v>0</v>
      </c>
      <c r="CV37" s="41">
        <v>0</v>
      </c>
      <c r="CW37" s="41">
        <v>0</v>
      </c>
      <c r="CX37" s="41">
        <v>0</v>
      </c>
      <c r="CY37" s="41">
        <v>0</v>
      </c>
      <c r="CZ37" s="41">
        <v>0</v>
      </c>
      <c r="DA37" s="41">
        <v>0</v>
      </c>
    </row>
    <row r="38" spans="1:105" x14ac:dyDescent="0.2">
      <c r="A38" s="48" t="s">
        <v>347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>
        <v>0</v>
      </c>
      <c r="M38" s="41">
        <v>0</v>
      </c>
      <c r="N38" s="41">
        <v>0</v>
      </c>
      <c r="O38" s="41">
        <v>0</v>
      </c>
      <c r="P38" s="41">
        <v>0</v>
      </c>
      <c r="Q38" s="41">
        <v>0</v>
      </c>
      <c r="R38" s="41">
        <v>0</v>
      </c>
      <c r="S38" s="41">
        <v>0</v>
      </c>
      <c r="T38" s="41">
        <v>0</v>
      </c>
      <c r="U38" s="41">
        <v>0</v>
      </c>
      <c r="V38" s="41">
        <v>0</v>
      </c>
      <c r="W38" s="41">
        <v>0</v>
      </c>
      <c r="X38" s="41">
        <v>0</v>
      </c>
      <c r="Y38" s="41">
        <v>0</v>
      </c>
      <c r="Z38" s="41">
        <v>0</v>
      </c>
      <c r="AA38" s="41">
        <v>0</v>
      </c>
      <c r="AB38" s="41">
        <v>0</v>
      </c>
      <c r="AC38" s="41">
        <v>0</v>
      </c>
      <c r="AD38" s="41">
        <v>0</v>
      </c>
      <c r="AE38" s="41">
        <v>0</v>
      </c>
      <c r="AF38" s="41">
        <v>0</v>
      </c>
      <c r="AG38" s="41">
        <v>0</v>
      </c>
      <c r="AH38" s="41">
        <v>0</v>
      </c>
      <c r="AI38" s="41">
        <v>0</v>
      </c>
      <c r="AJ38" s="41">
        <v>0</v>
      </c>
      <c r="AK38" s="41">
        <v>0</v>
      </c>
      <c r="AL38" s="41">
        <v>0</v>
      </c>
      <c r="AM38" s="41">
        <v>0</v>
      </c>
      <c r="AN38" s="41">
        <v>0</v>
      </c>
      <c r="AO38" s="41">
        <v>0</v>
      </c>
      <c r="AP38" s="41">
        <v>0</v>
      </c>
      <c r="AQ38" s="41">
        <v>0</v>
      </c>
      <c r="AR38" s="41">
        <v>0</v>
      </c>
      <c r="AS38" s="41">
        <v>0</v>
      </c>
      <c r="AT38" s="41">
        <v>0</v>
      </c>
      <c r="AU38" s="41">
        <v>0</v>
      </c>
      <c r="AV38" s="41">
        <v>0</v>
      </c>
      <c r="AW38" s="41">
        <v>0</v>
      </c>
      <c r="AX38" s="41">
        <v>0</v>
      </c>
      <c r="AY38" s="41">
        <v>0</v>
      </c>
      <c r="AZ38" s="41">
        <v>0</v>
      </c>
      <c r="BA38" s="41">
        <v>0</v>
      </c>
      <c r="BB38" s="41">
        <v>0</v>
      </c>
      <c r="BC38" s="41">
        <v>0</v>
      </c>
      <c r="BD38" s="41">
        <v>0</v>
      </c>
      <c r="BE38" s="41">
        <v>0</v>
      </c>
      <c r="BF38" s="41">
        <v>0</v>
      </c>
      <c r="BG38" s="41">
        <v>0</v>
      </c>
      <c r="BH38" s="41">
        <v>0</v>
      </c>
      <c r="BI38" s="41">
        <v>0</v>
      </c>
      <c r="BJ38" s="41">
        <v>0</v>
      </c>
      <c r="BK38" s="41">
        <v>0</v>
      </c>
      <c r="BL38" s="41">
        <v>0</v>
      </c>
      <c r="BM38" s="41">
        <v>0</v>
      </c>
      <c r="BN38" s="41">
        <v>0</v>
      </c>
      <c r="BO38" s="41">
        <v>0</v>
      </c>
      <c r="BP38" s="41">
        <v>0</v>
      </c>
      <c r="BQ38" s="41">
        <v>0</v>
      </c>
      <c r="BR38" s="41">
        <v>0</v>
      </c>
      <c r="BS38" s="41">
        <v>0</v>
      </c>
      <c r="BT38" s="41">
        <v>0</v>
      </c>
      <c r="BU38" s="41">
        <v>0</v>
      </c>
      <c r="BV38" s="41">
        <v>0</v>
      </c>
      <c r="BW38" s="41">
        <v>0</v>
      </c>
      <c r="BX38" s="41">
        <v>0</v>
      </c>
      <c r="BY38" s="41">
        <v>0</v>
      </c>
      <c r="BZ38" s="41">
        <v>0</v>
      </c>
      <c r="CA38" s="41">
        <v>0</v>
      </c>
      <c r="CB38" s="41">
        <v>0</v>
      </c>
      <c r="CC38" s="41">
        <v>0</v>
      </c>
      <c r="CD38" s="41">
        <v>0</v>
      </c>
      <c r="CE38" s="41">
        <v>0</v>
      </c>
      <c r="CF38" s="41">
        <v>0</v>
      </c>
      <c r="CG38" s="41">
        <v>0</v>
      </c>
      <c r="CH38" s="41">
        <v>0</v>
      </c>
      <c r="CI38" s="41">
        <v>0</v>
      </c>
      <c r="CJ38" s="41">
        <v>879721000000</v>
      </c>
      <c r="CK38" s="41">
        <v>1037513000000</v>
      </c>
      <c r="CL38" s="41">
        <v>1420932000000</v>
      </c>
      <c r="CM38" s="41">
        <v>1442230000000</v>
      </c>
      <c r="CN38" s="41">
        <v>1621294000000</v>
      </c>
      <c r="CO38" s="41">
        <v>2237592000000</v>
      </c>
      <c r="CP38" s="41">
        <v>2401372916249.5405</v>
      </c>
      <c r="CQ38" s="41">
        <v>2672415007171.5005</v>
      </c>
      <c r="CR38" s="41">
        <v>2989464242677.9995</v>
      </c>
      <c r="CS38" s="41">
        <v>3199134956554</v>
      </c>
      <c r="CT38" s="41">
        <v>3072279219057.0005</v>
      </c>
      <c r="CU38" s="41">
        <v>3225406517418.9995</v>
      </c>
      <c r="CV38" s="41">
        <v>5069554717267.998</v>
      </c>
      <c r="CW38" s="41">
        <v>5453258555200</v>
      </c>
      <c r="CX38" s="41">
        <v>5923784241900.002</v>
      </c>
      <c r="CY38" s="41">
        <v>6456077888419</v>
      </c>
      <c r="CZ38" s="41">
        <v>6772408725000</v>
      </c>
      <c r="DA38" s="41">
        <v>7080427314382.752</v>
      </c>
    </row>
    <row r="39" spans="1:105" x14ac:dyDescent="0.2">
      <c r="A39" s="42" t="s">
        <v>348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>
        <v>0</v>
      </c>
      <c r="M39" s="41">
        <v>0</v>
      </c>
      <c r="N39" s="41">
        <v>0</v>
      </c>
      <c r="O39" s="41">
        <v>0</v>
      </c>
      <c r="P39" s="41">
        <v>0</v>
      </c>
      <c r="Q39" s="41">
        <v>0</v>
      </c>
      <c r="R39" s="41">
        <v>0</v>
      </c>
      <c r="S39" s="41">
        <v>0</v>
      </c>
      <c r="T39" s="41">
        <v>0</v>
      </c>
      <c r="U39" s="41">
        <v>0</v>
      </c>
      <c r="V39" s="41">
        <v>0</v>
      </c>
      <c r="W39" s="41">
        <v>0</v>
      </c>
      <c r="X39" s="41">
        <v>0</v>
      </c>
      <c r="Y39" s="41">
        <v>0</v>
      </c>
      <c r="Z39" s="41">
        <v>0</v>
      </c>
      <c r="AA39" s="41">
        <v>0</v>
      </c>
      <c r="AB39" s="41">
        <v>0</v>
      </c>
      <c r="AC39" s="41">
        <v>0</v>
      </c>
      <c r="AD39" s="41">
        <v>0</v>
      </c>
      <c r="AE39" s="41">
        <v>0</v>
      </c>
      <c r="AF39" s="41">
        <v>0</v>
      </c>
      <c r="AG39" s="41">
        <v>0</v>
      </c>
      <c r="AH39" s="41">
        <v>0</v>
      </c>
      <c r="AI39" s="41">
        <v>335404</v>
      </c>
      <c r="AJ39" s="41">
        <v>1468800</v>
      </c>
      <c r="AK39" s="41">
        <v>1940621</v>
      </c>
      <c r="AL39" s="41">
        <v>2410444</v>
      </c>
      <c r="AM39" s="41">
        <v>3070034</v>
      </c>
      <c r="AN39" s="41">
        <v>3014888</v>
      </c>
      <c r="AO39" s="41">
        <v>3850420</v>
      </c>
      <c r="AP39" s="41">
        <v>48989081</v>
      </c>
      <c r="AQ39" s="41">
        <v>10894933</v>
      </c>
      <c r="AR39" s="41">
        <v>7853377</v>
      </c>
      <c r="AS39" s="41">
        <v>76200782</v>
      </c>
      <c r="AT39" s="41">
        <v>7580883</v>
      </c>
      <c r="AU39" s="41">
        <v>8826114</v>
      </c>
      <c r="AV39" s="41">
        <v>11415421</v>
      </c>
      <c r="AW39" s="41">
        <v>0</v>
      </c>
      <c r="AX39" s="41">
        <v>0</v>
      </c>
      <c r="AY39" s="41">
        <v>88760000</v>
      </c>
      <c r="AZ39" s="41">
        <v>3227078</v>
      </c>
      <c r="BA39" s="41">
        <v>4028649</v>
      </c>
      <c r="BB39" s="41">
        <v>37233</v>
      </c>
      <c r="BC39" s="41">
        <v>0</v>
      </c>
      <c r="BD39" s="41">
        <v>0</v>
      </c>
      <c r="BE39" s="41">
        <v>0</v>
      </c>
      <c r="BF39" s="41">
        <v>0</v>
      </c>
      <c r="BG39" s="41">
        <v>0</v>
      </c>
      <c r="BH39" s="41">
        <v>0</v>
      </c>
      <c r="BI39" s="41">
        <v>0</v>
      </c>
      <c r="BJ39" s="41">
        <v>0</v>
      </c>
      <c r="BK39" s="41">
        <v>0</v>
      </c>
      <c r="BL39" s="41">
        <v>0</v>
      </c>
      <c r="BM39" s="41">
        <v>0</v>
      </c>
      <c r="BN39" s="41">
        <v>0</v>
      </c>
      <c r="BO39" s="41">
        <v>0</v>
      </c>
      <c r="BP39" s="41">
        <v>0</v>
      </c>
      <c r="BQ39" s="41">
        <v>0</v>
      </c>
      <c r="BR39" s="41">
        <v>0</v>
      </c>
      <c r="BS39" s="41">
        <v>0</v>
      </c>
      <c r="BT39" s="41">
        <v>0</v>
      </c>
      <c r="BU39" s="41">
        <v>0</v>
      </c>
      <c r="BV39" s="41">
        <v>0</v>
      </c>
      <c r="BW39" s="41">
        <v>0</v>
      </c>
      <c r="BX39" s="41">
        <v>0</v>
      </c>
      <c r="BY39" s="41">
        <v>0</v>
      </c>
      <c r="BZ39" s="41">
        <v>0</v>
      </c>
      <c r="CA39" s="41">
        <v>0</v>
      </c>
      <c r="CB39" s="41">
        <v>0</v>
      </c>
      <c r="CC39" s="41">
        <v>0</v>
      </c>
      <c r="CD39" s="41">
        <v>0</v>
      </c>
      <c r="CE39" s="41">
        <v>0</v>
      </c>
      <c r="CF39" s="41">
        <v>0</v>
      </c>
      <c r="CG39" s="41">
        <v>0</v>
      </c>
      <c r="CH39" s="41">
        <v>0</v>
      </c>
      <c r="CI39" s="41">
        <v>0</v>
      </c>
      <c r="CJ39" s="41">
        <v>0</v>
      </c>
      <c r="CK39" s="41">
        <v>0</v>
      </c>
      <c r="CL39" s="41">
        <v>0</v>
      </c>
      <c r="CM39" s="41">
        <v>0</v>
      </c>
      <c r="CN39" s="41">
        <v>0</v>
      </c>
      <c r="CO39" s="41">
        <v>0</v>
      </c>
      <c r="CP39" s="41">
        <v>0</v>
      </c>
      <c r="CQ39" s="41">
        <v>0</v>
      </c>
      <c r="CR39" s="41">
        <v>0</v>
      </c>
      <c r="CS39" s="41">
        <v>0</v>
      </c>
      <c r="CT39" s="41">
        <v>0</v>
      </c>
      <c r="CU39" s="41">
        <v>0</v>
      </c>
      <c r="CV39" s="41">
        <v>0</v>
      </c>
      <c r="CW39" s="41">
        <v>0</v>
      </c>
      <c r="CX39" s="41">
        <v>0</v>
      </c>
      <c r="CY39" s="41">
        <v>0</v>
      </c>
      <c r="CZ39" s="41">
        <v>0</v>
      </c>
      <c r="DA39" s="41">
        <v>0</v>
      </c>
    </row>
    <row r="40" spans="1:105" x14ac:dyDescent="0.2">
      <c r="A40" s="42"/>
      <c r="B40" s="47"/>
    </row>
    <row r="41" spans="1:105" x14ac:dyDescent="0.2">
      <c r="A41" s="45" t="s">
        <v>120</v>
      </c>
      <c r="B41" s="51">
        <f t="shared" ref="B41:BM41" si="10">B43+B84</f>
        <v>14636488.069999998</v>
      </c>
      <c r="C41" s="51">
        <f t="shared" si="10"/>
        <v>0</v>
      </c>
      <c r="D41" s="51">
        <f t="shared" si="10"/>
        <v>9911714.3797791116</v>
      </c>
      <c r="E41" s="51">
        <f t="shared" si="10"/>
        <v>13488630.789999999</v>
      </c>
      <c r="F41" s="51">
        <f t="shared" si="10"/>
        <v>9980637.2100000009</v>
      </c>
      <c r="G41" s="51">
        <f t="shared" si="10"/>
        <v>7960495.120000001</v>
      </c>
      <c r="H41" s="51">
        <f t="shared" si="10"/>
        <v>10874379.920000002</v>
      </c>
      <c r="I41" s="51">
        <f t="shared" si="10"/>
        <v>21453806.380000003</v>
      </c>
      <c r="J41" s="51">
        <f t="shared" si="10"/>
        <v>11793410.539999999</v>
      </c>
      <c r="K41" s="51">
        <f t="shared" si="10"/>
        <v>13933795.320000002</v>
      </c>
      <c r="L41" s="51">
        <f t="shared" si="10"/>
        <v>13239517.459999997</v>
      </c>
      <c r="M41" s="51">
        <f t="shared" si="10"/>
        <v>22348949.68</v>
      </c>
      <c r="N41" s="51">
        <f t="shared" si="10"/>
        <v>25270068.57</v>
      </c>
      <c r="O41" s="51">
        <f t="shared" si="10"/>
        <v>29487436.310000002</v>
      </c>
      <c r="P41" s="51">
        <f t="shared" si="10"/>
        <v>33955710.710000001</v>
      </c>
      <c r="Q41" s="51">
        <f t="shared" si="10"/>
        <v>42370425.279999994</v>
      </c>
      <c r="R41" s="51">
        <f t="shared" si="10"/>
        <v>43281034.510000005</v>
      </c>
      <c r="S41" s="51">
        <f t="shared" si="10"/>
        <v>24758190.329999998</v>
      </c>
      <c r="T41" s="51">
        <f t="shared" si="10"/>
        <v>22693124.029999997</v>
      </c>
      <c r="U41" s="51">
        <f t="shared" si="10"/>
        <v>22777296.240000002</v>
      </c>
      <c r="V41" s="51">
        <f t="shared" si="10"/>
        <v>28486664.879999999</v>
      </c>
      <c r="W41" s="51">
        <f t="shared" si="10"/>
        <v>31472162.850000001</v>
      </c>
      <c r="X41" s="51">
        <f t="shared" si="10"/>
        <v>34719344.849999994</v>
      </c>
      <c r="Y41" s="51">
        <f t="shared" si="10"/>
        <v>37652636.659999996</v>
      </c>
      <c r="Z41" s="51">
        <f t="shared" si="10"/>
        <v>43451302</v>
      </c>
      <c r="AA41" s="51">
        <f t="shared" si="10"/>
        <v>42001483</v>
      </c>
      <c r="AB41" s="51">
        <f t="shared" si="10"/>
        <v>52937561</v>
      </c>
      <c r="AC41" s="51">
        <f t="shared" si="10"/>
        <v>39881914</v>
      </c>
      <c r="AD41" s="51">
        <f t="shared" si="10"/>
        <v>49390309</v>
      </c>
      <c r="AE41" s="51">
        <f t="shared" si="10"/>
        <v>37081395</v>
      </c>
      <c r="AF41" s="51">
        <f t="shared" si="10"/>
        <v>38303700</v>
      </c>
      <c r="AG41" s="51">
        <f t="shared" si="10"/>
        <v>46260461</v>
      </c>
      <c r="AH41" s="51">
        <f t="shared" si="10"/>
        <v>69921654</v>
      </c>
      <c r="AI41" s="51">
        <f t="shared" si="10"/>
        <v>89458511</v>
      </c>
      <c r="AJ41" s="51">
        <f t="shared" si="10"/>
        <v>118444170</v>
      </c>
      <c r="AK41" s="51">
        <f t="shared" si="10"/>
        <v>113571217</v>
      </c>
      <c r="AL41" s="51">
        <f t="shared" si="10"/>
        <v>98105324</v>
      </c>
      <c r="AM41" s="51">
        <f t="shared" si="10"/>
        <v>172683514.59</v>
      </c>
      <c r="AN41" s="51">
        <f t="shared" si="10"/>
        <v>269299167</v>
      </c>
      <c r="AO41" s="51">
        <f t="shared" si="10"/>
        <v>247062931</v>
      </c>
      <c r="AP41" s="51">
        <f t="shared" si="10"/>
        <v>313835402</v>
      </c>
      <c r="AQ41" s="51">
        <f t="shared" si="10"/>
        <v>433377591</v>
      </c>
      <c r="AR41" s="51">
        <f t="shared" si="10"/>
        <v>337651425</v>
      </c>
      <c r="AS41" s="51">
        <f t="shared" si="10"/>
        <v>319448136</v>
      </c>
      <c r="AT41" s="51">
        <f t="shared" si="10"/>
        <v>266018454</v>
      </c>
      <c r="AU41" s="51">
        <f t="shared" si="10"/>
        <v>266174695</v>
      </c>
      <c r="AV41" s="51">
        <f t="shared" si="10"/>
        <v>447043125</v>
      </c>
      <c r="AW41" s="51">
        <f t="shared" si="10"/>
        <v>682270368.37</v>
      </c>
      <c r="AX41" s="51">
        <f t="shared" si="10"/>
        <v>690061880.3499999</v>
      </c>
      <c r="AY41" s="51">
        <f t="shared" si="10"/>
        <v>736026000</v>
      </c>
      <c r="AZ41" s="51">
        <f t="shared" si="10"/>
        <v>677377064</v>
      </c>
      <c r="BA41" s="51">
        <f t="shared" si="10"/>
        <v>807416872</v>
      </c>
      <c r="BB41" s="51">
        <f t="shared" si="10"/>
        <v>1003815915</v>
      </c>
      <c r="BC41" s="51">
        <f t="shared" si="10"/>
        <v>2925690642</v>
      </c>
      <c r="BD41" s="51">
        <f t="shared" si="10"/>
        <v>2555023980</v>
      </c>
      <c r="BE41" s="51">
        <f t="shared" si="10"/>
        <v>3118304268</v>
      </c>
      <c r="BF41" s="51">
        <f t="shared" si="10"/>
        <v>3759979769</v>
      </c>
      <c r="BG41" s="51">
        <f t="shared" si="10"/>
        <v>3956000000</v>
      </c>
      <c r="BH41" s="51">
        <f t="shared" si="10"/>
        <v>4787000000</v>
      </c>
      <c r="BI41" s="51">
        <f t="shared" si="10"/>
        <v>5149700000</v>
      </c>
      <c r="BJ41" s="51">
        <f t="shared" si="10"/>
        <v>6175800000</v>
      </c>
      <c r="BK41" s="51">
        <f t="shared" si="10"/>
        <v>8035600000</v>
      </c>
      <c r="BL41" s="51">
        <f t="shared" si="10"/>
        <v>11889400000</v>
      </c>
      <c r="BM41" s="51">
        <f t="shared" si="10"/>
        <v>12871200000</v>
      </c>
      <c r="BN41" s="51">
        <f t="shared" ref="BN41:DA41" si="11">BN43+BN84</f>
        <v>21505300000</v>
      </c>
      <c r="BO41" s="51">
        <f t="shared" si="11"/>
        <v>29821000000</v>
      </c>
      <c r="BP41" s="51">
        <f t="shared" si="11"/>
        <v>36426300000</v>
      </c>
      <c r="BQ41" s="51">
        <f t="shared" si="11"/>
        <v>53412620000</v>
      </c>
      <c r="BR41" s="51">
        <f t="shared" si="11"/>
        <v>71549080000</v>
      </c>
      <c r="BS41" s="51">
        <f t="shared" si="11"/>
        <v>94803500000</v>
      </c>
      <c r="BT41" s="51">
        <f t="shared" si="11"/>
        <v>124984180000.00002</v>
      </c>
      <c r="BU41" s="51">
        <f t="shared" si="11"/>
        <v>164438760000</v>
      </c>
      <c r="BV41" s="51">
        <f t="shared" si="11"/>
        <v>230307864000</v>
      </c>
      <c r="BW41" s="51">
        <f t="shared" si="11"/>
        <v>318576472000</v>
      </c>
      <c r="BX41" s="51">
        <f t="shared" si="11"/>
        <v>437561688000</v>
      </c>
      <c r="BY41" s="51">
        <f t="shared" si="11"/>
        <v>595346140420</v>
      </c>
      <c r="BZ41" s="51">
        <f t="shared" si="11"/>
        <v>744762357333.79993</v>
      </c>
      <c r="CA41" s="51">
        <f t="shared" si="11"/>
        <v>964396678209.67993</v>
      </c>
      <c r="CB41" s="51">
        <f t="shared" si="11"/>
        <v>1275170507660.6802</v>
      </c>
      <c r="CC41" s="51">
        <f t="shared" si="11"/>
        <v>1939922898096.28</v>
      </c>
      <c r="CD41" s="51">
        <f t="shared" si="11"/>
        <v>3127766520000</v>
      </c>
      <c r="CE41" s="51">
        <f t="shared" si="11"/>
        <v>4091013720000</v>
      </c>
      <c r="CF41" s="51">
        <f t="shared" si="11"/>
        <v>5013732960000</v>
      </c>
      <c r="CG41" s="51">
        <f t="shared" si="11"/>
        <v>6648817327067</v>
      </c>
      <c r="CH41" s="51">
        <f t="shared" si="11"/>
        <v>8103758002345</v>
      </c>
      <c r="CI41" s="51">
        <f t="shared" si="11"/>
        <v>9311110352800</v>
      </c>
      <c r="CJ41" s="51">
        <f t="shared" si="11"/>
        <v>9228718000000</v>
      </c>
      <c r="CK41" s="51">
        <f t="shared" si="11"/>
        <v>10988712974228.219</v>
      </c>
      <c r="CL41" s="51">
        <f t="shared" si="11"/>
        <v>13651212937586.879</v>
      </c>
      <c r="CM41" s="51">
        <f t="shared" si="11"/>
        <v>14530398141081.082</v>
      </c>
      <c r="CN41" s="51">
        <f t="shared" si="11"/>
        <v>17304577169242.609</v>
      </c>
      <c r="CO41" s="51">
        <f t="shared" si="11"/>
        <v>18374328000000</v>
      </c>
      <c r="CP41" s="51">
        <f t="shared" si="11"/>
        <v>21290027372879.965</v>
      </c>
      <c r="CQ41" s="51">
        <f t="shared" si="11"/>
        <v>26087457602457.148</v>
      </c>
      <c r="CR41" s="51">
        <f t="shared" si="11"/>
        <v>29079671370441.32</v>
      </c>
      <c r="CS41" s="51">
        <f t="shared" si="11"/>
        <v>32129828442251.262</v>
      </c>
      <c r="CT41" s="51">
        <f t="shared" si="11"/>
        <v>31346657690188.965</v>
      </c>
      <c r="CU41" s="51">
        <f t="shared" si="11"/>
        <v>35158636815720.141</v>
      </c>
      <c r="CV41" s="51">
        <f t="shared" si="11"/>
        <v>41151944904488.719</v>
      </c>
      <c r="CW41" s="51">
        <f t="shared" si="11"/>
        <v>42437190719452.625</v>
      </c>
      <c r="CX41" s="51">
        <f t="shared" si="11"/>
        <v>40833004909185.43</v>
      </c>
      <c r="CY41" s="51">
        <f t="shared" si="11"/>
        <v>45045418183005.719</v>
      </c>
      <c r="CZ41" s="51">
        <f t="shared" si="11"/>
        <v>48186789730602.758</v>
      </c>
      <c r="DA41" s="51">
        <f t="shared" si="11"/>
        <v>48096295378706.617</v>
      </c>
    </row>
    <row r="42" spans="1:105" x14ac:dyDescent="0.2">
      <c r="A42" s="42"/>
      <c r="B42" s="43"/>
      <c r="C42" s="44"/>
      <c r="D42" s="43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</row>
    <row r="43" spans="1:105" x14ac:dyDescent="0.2">
      <c r="A43" s="52" t="s">
        <v>349</v>
      </c>
      <c r="B43" s="53">
        <f t="shared" ref="B43:BM43" si="12">B45+SUM(B63:B68)+SUM(B69:B80)</f>
        <v>14264591.199999999</v>
      </c>
      <c r="C43" s="53">
        <f t="shared" si="12"/>
        <v>0</v>
      </c>
      <c r="D43" s="53">
        <f t="shared" si="12"/>
        <v>8761226.7046833113</v>
      </c>
      <c r="E43" s="53">
        <f t="shared" si="12"/>
        <v>12518046.25</v>
      </c>
      <c r="F43" s="53">
        <f t="shared" si="12"/>
        <v>8894521.7200000007</v>
      </c>
      <c r="G43" s="53">
        <f t="shared" si="12"/>
        <v>5839125.9700000007</v>
      </c>
      <c r="H43" s="53">
        <f t="shared" si="12"/>
        <v>8940696.9000000022</v>
      </c>
      <c r="I43" s="53">
        <f t="shared" si="12"/>
        <v>19031561.180000003</v>
      </c>
      <c r="J43" s="53">
        <f t="shared" si="12"/>
        <v>9252169.4299999997</v>
      </c>
      <c r="K43" s="53">
        <f t="shared" si="12"/>
        <v>11991320.460000003</v>
      </c>
      <c r="L43" s="53">
        <f t="shared" si="12"/>
        <v>10455186.339999998</v>
      </c>
      <c r="M43" s="53">
        <f t="shared" si="12"/>
        <v>21007572.510000002</v>
      </c>
      <c r="N43" s="53">
        <f t="shared" si="12"/>
        <v>23483563.080000002</v>
      </c>
      <c r="O43" s="53">
        <f t="shared" si="12"/>
        <v>27550293.970000003</v>
      </c>
      <c r="P43" s="53">
        <f t="shared" si="12"/>
        <v>31208148.400000002</v>
      </c>
      <c r="Q43" s="53">
        <f t="shared" si="12"/>
        <v>38883395.299999997</v>
      </c>
      <c r="R43" s="53">
        <f t="shared" si="12"/>
        <v>37349361.780000001</v>
      </c>
      <c r="S43" s="53">
        <f t="shared" si="12"/>
        <v>20337447.399999999</v>
      </c>
      <c r="T43" s="53">
        <f t="shared" si="12"/>
        <v>18967060.829999998</v>
      </c>
      <c r="U43" s="53">
        <f t="shared" si="12"/>
        <v>19249356.98</v>
      </c>
      <c r="V43" s="53">
        <f t="shared" si="12"/>
        <v>24326176.359999999</v>
      </c>
      <c r="W43" s="53">
        <f t="shared" si="12"/>
        <v>26487062.950000003</v>
      </c>
      <c r="X43" s="53">
        <f t="shared" si="12"/>
        <v>29402442.089999996</v>
      </c>
      <c r="Y43" s="53">
        <f t="shared" si="12"/>
        <v>32008345.389999997</v>
      </c>
      <c r="Z43" s="53">
        <f t="shared" si="12"/>
        <v>36955044</v>
      </c>
      <c r="AA43" s="53">
        <f t="shared" si="12"/>
        <v>34612686</v>
      </c>
      <c r="AB43" s="53">
        <f t="shared" si="12"/>
        <v>44335991</v>
      </c>
      <c r="AC43" s="53">
        <f t="shared" si="12"/>
        <v>31221411</v>
      </c>
      <c r="AD43" s="53">
        <f t="shared" si="12"/>
        <v>40049759</v>
      </c>
      <c r="AE43" s="53">
        <f t="shared" si="12"/>
        <v>28811188</v>
      </c>
      <c r="AF43" s="53">
        <f t="shared" si="12"/>
        <v>29563702</v>
      </c>
      <c r="AG43" s="53">
        <f t="shared" si="12"/>
        <v>35818297</v>
      </c>
      <c r="AH43" s="53">
        <f t="shared" si="12"/>
        <v>57449489.189999998</v>
      </c>
      <c r="AI43" s="53">
        <f t="shared" si="12"/>
        <v>54267986</v>
      </c>
      <c r="AJ43" s="53">
        <f t="shared" si="12"/>
        <v>74090828</v>
      </c>
      <c r="AK43" s="53">
        <f t="shared" si="12"/>
        <v>66967682</v>
      </c>
      <c r="AL43" s="53">
        <f t="shared" si="12"/>
        <v>50147406</v>
      </c>
      <c r="AM43" s="53">
        <f t="shared" si="12"/>
        <v>109803092.59</v>
      </c>
      <c r="AN43" s="53">
        <f t="shared" si="12"/>
        <v>238920972</v>
      </c>
      <c r="AO43" s="53">
        <f t="shared" si="12"/>
        <v>212994963</v>
      </c>
      <c r="AP43" s="53">
        <f t="shared" si="12"/>
        <v>272544603</v>
      </c>
      <c r="AQ43" s="53">
        <f t="shared" si="12"/>
        <v>386852562</v>
      </c>
      <c r="AR43" s="53">
        <f t="shared" si="12"/>
        <v>292716841</v>
      </c>
      <c r="AS43" s="53">
        <f t="shared" si="12"/>
        <v>239329852</v>
      </c>
      <c r="AT43" s="53">
        <f t="shared" si="12"/>
        <v>229761245</v>
      </c>
      <c r="AU43" s="53">
        <f t="shared" si="12"/>
        <v>240014175</v>
      </c>
      <c r="AV43" s="53">
        <f t="shared" si="12"/>
        <v>417960539</v>
      </c>
      <c r="AW43" s="53">
        <f t="shared" si="12"/>
        <v>602314566.98000002</v>
      </c>
      <c r="AX43" s="53">
        <f t="shared" si="12"/>
        <v>599063431.92999995</v>
      </c>
      <c r="AY43" s="53">
        <f t="shared" si="12"/>
        <v>520989600</v>
      </c>
      <c r="AZ43" s="53">
        <f t="shared" si="12"/>
        <v>582174433</v>
      </c>
      <c r="BA43" s="53">
        <f t="shared" si="12"/>
        <v>674653425</v>
      </c>
      <c r="BB43" s="53">
        <f t="shared" si="12"/>
        <v>674476032</v>
      </c>
      <c r="BC43" s="53">
        <f t="shared" si="12"/>
        <v>1983936321</v>
      </c>
      <c r="BD43" s="53">
        <f t="shared" si="12"/>
        <v>1031904867</v>
      </c>
      <c r="BE43" s="53">
        <f t="shared" si="12"/>
        <v>1562531657</v>
      </c>
      <c r="BF43" s="53">
        <f t="shared" si="12"/>
        <v>1908964822</v>
      </c>
      <c r="BG43" s="53">
        <f t="shared" si="12"/>
        <v>2188000000</v>
      </c>
      <c r="BH43" s="53">
        <f t="shared" si="12"/>
        <v>2513000000</v>
      </c>
      <c r="BI43" s="53">
        <f t="shared" si="12"/>
        <v>2479000000</v>
      </c>
      <c r="BJ43" s="53">
        <f t="shared" si="12"/>
        <v>3168000000</v>
      </c>
      <c r="BK43" s="53">
        <f t="shared" si="12"/>
        <v>4062000000</v>
      </c>
      <c r="BL43" s="53">
        <f t="shared" si="12"/>
        <v>5151000000</v>
      </c>
      <c r="BM43" s="53">
        <f t="shared" si="12"/>
        <v>3516000000</v>
      </c>
      <c r="BN43" s="53">
        <f t="shared" ref="BN43:DA43" si="13">BN45+SUM(BN63:BN68)+SUM(BN69:BN80)</f>
        <v>9192000000</v>
      </c>
      <c r="BO43" s="53">
        <f t="shared" si="13"/>
        <v>13297000000</v>
      </c>
      <c r="BP43" s="53">
        <f t="shared" si="13"/>
        <v>13525000000</v>
      </c>
      <c r="BQ43" s="53">
        <f t="shared" si="13"/>
        <v>24148000000</v>
      </c>
      <c r="BR43" s="53">
        <f t="shared" si="13"/>
        <v>27495000000</v>
      </c>
      <c r="BS43" s="53">
        <f t="shared" si="13"/>
        <v>40743000000</v>
      </c>
      <c r="BT43" s="53">
        <f t="shared" si="13"/>
        <v>55514444563.303802</v>
      </c>
      <c r="BU43" s="53">
        <f t="shared" si="13"/>
        <v>71524596125.320892</v>
      </c>
      <c r="BV43" s="53">
        <f t="shared" si="13"/>
        <v>96229800000</v>
      </c>
      <c r="BW43" s="53">
        <f t="shared" si="13"/>
        <v>144049900000</v>
      </c>
      <c r="BX43" s="53">
        <f t="shared" si="13"/>
        <v>203441300000</v>
      </c>
      <c r="BY43" s="53">
        <f t="shared" si="13"/>
        <v>286666680420</v>
      </c>
      <c r="BZ43" s="53">
        <f t="shared" si="13"/>
        <v>330883766844.19995</v>
      </c>
      <c r="CA43" s="53">
        <f t="shared" si="13"/>
        <v>408940608396</v>
      </c>
      <c r="CB43" s="53">
        <f t="shared" si="13"/>
        <v>457060678165</v>
      </c>
      <c r="CC43" s="53">
        <f t="shared" si="13"/>
        <v>778612300000</v>
      </c>
      <c r="CD43" s="53">
        <f t="shared" si="13"/>
        <v>1447246000000</v>
      </c>
      <c r="CE43" s="53">
        <f t="shared" si="13"/>
        <v>1876135000000</v>
      </c>
      <c r="CF43" s="53">
        <f t="shared" si="13"/>
        <v>2312084000000</v>
      </c>
      <c r="CG43" s="53">
        <f t="shared" si="13"/>
        <v>2525170000000</v>
      </c>
      <c r="CH43" s="53">
        <f t="shared" si="13"/>
        <v>3432829000000</v>
      </c>
      <c r="CI43" s="53">
        <f t="shared" si="13"/>
        <v>4118394000000</v>
      </c>
      <c r="CJ43" s="53">
        <f t="shared" si="13"/>
        <v>3573073000000</v>
      </c>
      <c r="CK43" s="53">
        <f t="shared" si="13"/>
        <v>4453826517475.5186</v>
      </c>
      <c r="CL43" s="53">
        <f t="shared" si="13"/>
        <v>5347149624280.8818</v>
      </c>
      <c r="CM43" s="53">
        <f t="shared" si="13"/>
        <v>5578720416635.9258</v>
      </c>
      <c r="CN43" s="53">
        <f t="shared" si="13"/>
        <v>6620225759413.8018</v>
      </c>
      <c r="CO43" s="53">
        <f t="shared" si="13"/>
        <v>7195878620663.8154</v>
      </c>
      <c r="CP43" s="53">
        <f t="shared" si="13"/>
        <v>9174000000000</v>
      </c>
      <c r="CQ43" s="53">
        <f t="shared" si="13"/>
        <v>12251000000000</v>
      </c>
      <c r="CR43" s="53">
        <f t="shared" si="13"/>
        <v>13318000000000.318</v>
      </c>
      <c r="CS43" s="53">
        <f t="shared" si="13"/>
        <v>14091000000000.312</v>
      </c>
      <c r="CT43" s="53">
        <f t="shared" si="13"/>
        <v>12677000000000.324</v>
      </c>
      <c r="CU43" s="53">
        <f t="shared" si="13"/>
        <v>14532000000000.334</v>
      </c>
      <c r="CV43" s="53">
        <f t="shared" si="13"/>
        <v>16899000000000.258</v>
      </c>
      <c r="CW43" s="53">
        <f t="shared" si="13"/>
        <v>16978000000000.232</v>
      </c>
      <c r="CX43" s="53">
        <f t="shared" si="13"/>
        <v>16293000000000.26</v>
      </c>
      <c r="CY43" s="53">
        <f t="shared" si="13"/>
        <v>17957000000000.242</v>
      </c>
      <c r="CZ43" s="53">
        <f t="shared" si="13"/>
        <v>18577000000000.246</v>
      </c>
      <c r="DA43" s="53">
        <f t="shared" si="13"/>
        <v>17590000000000.246</v>
      </c>
    </row>
    <row r="44" spans="1:105" ht="16" x14ac:dyDescent="0.2">
      <c r="A44" s="42"/>
      <c r="B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  <c r="CM44" s="54"/>
      <c r="CN44" s="54"/>
      <c r="CO44" s="54"/>
      <c r="CP44" s="54"/>
      <c r="CQ44" s="54"/>
      <c r="CR44" s="54"/>
      <c r="CS44" s="54"/>
      <c r="CT44" s="54"/>
      <c r="CU44" s="54"/>
      <c r="CV44" s="54"/>
    </row>
    <row r="45" spans="1:105" x14ac:dyDescent="0.2">
      <c r="A45" s="42" t="s">
        <v>350</v>
      </c>
      <c r="B45" s="43">
        <f t="shared" ref="B45:BM45" si="14">SUM(B46:B50)+B53+SUM(B61:B62)</f>
        <v>14251814.209999999</v>
      </c>
      <c r="C45" s="43">
        <f t="shared" si="14"/>
        <v>0</v>
      </c>
      <c r="D45" s="43">
        <f t="shared" si="14"/>
        <v>8748247.9100294262</v>
      </c>
      <c r="E45" s="43">
        <f t="shared" si="14"/>
        <v>12499502.139999999</v>
      </c>
      <c r="F45" s="43">
        <f t="shared" si="14"/>
        <v>8503761.9900000002</v>
      </c>
      <c r="G45" s="43">
        <f t="shared" si="14"/>
        <v>5576639.9800000004</v>
      </c>
      <c r="H45" s="43">
        <f t="shared" si="14"/>
        <v>8525115.5100000016</v>
      </c>
      <c r="I45" s="43">
        <f t="shared" si="14"/>
        <v>18155815.280000001</v>
      </c>
      <c r="J45" s="43">
        <f t="shared" si="14"/>
        <v>8767720.3599999994</v>
      </c>
      <c r="K45" s="43">
        <f t="shared" si="14"/>
        <v>11401949.260000002</v>
      </c>
      <c r="L45" s="43">
        <f t="shared" si="14"/>
        <v>10013229.451134691</v>
      </c>
      <c r="M45" s="43">
        <f t="shared" si="14"/>
        <v>20784691.390000001</v>
      </c>
      <c r="N45" s="43">
        <f t="shared" si="14"/>
        <v>23268752.16</v>
      </c>
      <c r="O45" s="43">
        <f t="shared" si="14"/>
        <v>27348416.280000001</v>
      </c>
      <c r="P45" s="43">
        <f t="shared" si="14"/>
        <v>30768818.300000001</v>
      </c>
      <c r="Q45" s="43">
        <f t="shared" si="14"/>
        <v>38607547.969999999</v>
      </c>
      <c r="R45" s="43">
        <f t="shared" si="14"/>
        <v>36926312.810000002</v>
      </c>
      <c r="S45" s="43">
        <f t="shared" si="14"/>
        <v>19910364.59</v>
      </c>
      <c r="T45" s="43">
        <f t="shared" si="14"/>
        <v>18513492.919999998</v>
      </c>
      <c r="U45" s="43">
        <f t="shared" si="14"/>
        <v>18262606.710000001</v>
      </c>
      <c r="V45" s="43">
        <f t="shared" si="14"/>
        <v>23104071.66</v>
      </c>
      <c r="W45" s="43">
        <f t="shared" si="14"/>
        <v>25474588.640000001</v>
      </c>
      <c r="X45" s="43">
        <f t="shared" si="14"/>
        <v>28454654.969999999</v>
      </c>
      <c r="Y45" s="43">
        <f t="shared" si="14"/>
        <v>31050832.309999999</v>
      </c>
      <c r="Z45" s="43">
        <f t="shared" si="14"/>
        <v>35900947</v>
      </c>
      <c r="AA45" s="43">
        <f t="shared" si="14"/>
        <v>32647606</v>
      </c>
      <c r="AB45" s="43">
        <f t="shared" si="14"/>
        <v>42359509</v>
      </c>
      <c r="AC45" s="43">
        <f t="shared" si="14"/>
        <v>29277396</v>
      </c>
      <c r="AD45" s="43">
        <f t="shared" si="14"/>
        <v>31993620</v>
      </c>
      <c r="AE45" s="43">
        <f t="shared" si="14"/>
        <v>19742883</v>
      </c>
      <c r="AF45" s="43">
        <f t="shared" si="14"/>
        <v>23363417</v>
      </c>
      <c r="AG45" s="43">
        <f t="shared" si="14"/>
        <v>28430040</v>
      </c>
      <c r="AH45" s="43">
        <f t="shared" si="14"/>
        <v>45825408.700000003</v>
      </c>
      <c r="AI45" s="43">
        <f t="shared" si="14"/>
        <v>52909685</v>
      </c>
      <c r="AJ45" s="43">
        <f t="shared" si="14"/>
        <v>72655694</v>
      </c>
      <c r="AK45" s="43">
        <f t="shared" si="14"/>
        <v>65351630</v>
      </c>
      <c r="AL45" s="43">
        <f t="shared" si="14"/>
        <v>48547086</v>
      </c>
      <c r="AM45" s="43">
        <f t="shared" si="14"/>
        <v>108093028.59</v>
      </c>
      <c r="AN45" s="43">
        <f t="shared" si="14"/>
        <v>232294720</v>
      </c>
      <c r="AO45" s="43">
        <f t="shared" si="14"/>
        <v>210368493</v>
      </c>
      <c r="AP45" s="43">
        <f t="shared" si="14"/>
        <v>269332423</v>
      </c>
      <c r="AQ45" s="43">
        <f t="shared" si="14"/>
        <v>355779492</v>
      </c>
      <c r="AR45" s="43">
        <f t="shared" si="14"/>
        <v>290518673</v>
      </c>
      <c r="AS45" s="43">
        <f t="shared" si="14"/>
        <v>237911498</v>
      </c>
      <c r="AT45" s="43">
        <f t="shared" si="14"/>
        <v>228461769</v>
      </c>
      <c r="AU45" s="43">
        <f t="shared" si="14"/>
        <v>238032336</v>
      </c>
      <c r="AV45" s="43">
        <f t="shared" si="14"/>
        <v>415074584</v>
      </c>
      <c r="AW45" s="43">
        <f t="shared" si="14"/>
        <v>598894543.07000005</v>
      </c>
      <c r="AX45" s="43">
        <f t="shared" si="14"/>
        <v>593795558.92999995</v>
      </c>
      <c r="AY45" s="43">
        <f t="shared" si="14"/>
        <v>520989600</v>
      </c>
      <c r="AZ45" s="43">
        <f t="shared" si="14"/>
        <v>580805734</v>
      </c>
      <c r="BA45" s="43">
        <f t="shared" si="14"/>
        <v>673277559</v>
      </c>
      <c r="BB45" s="43">
        <f t="shared" si="14"/>
        <v>670440472</v>
      </c>
      <c r="BC45" s="43">
        <f t="shared" si="14"/>
        <v>1982790165</v>
      </c>
      <c r="BD45" s="43">
        <f t="shared" si="14"/>
        <v>1030715123</v>
      </c>
      <c r="BE45" s="43">
        <f t="shared" si="14"/>
        <v>1350192386</v>
      </c>
      <c r="BF45" s="43">
        <f t="shared" si="14"/>
        <v>1672655407</v>
      </c>
      <c r="BG45" s="43">
        <f t="shared" si="14"/>
        <v>2188000000</v>
      </c>
      <c r="BH45" s="43">
        <f t="shared" si="14"/>
        <v>2513000000</v>
      </c>
      <c r="BI45" s="43">
        <f t="shared" si="14"/>
        <v>2479000000</v>
      </c>
      <c r="BJ45" s="43">
        <f t="shared" si="14"/>
        <v>3168000000</v>
      </c>
      <c r="BK45" s="43">
        <f t="shared" si="14"/>
        <v>4062000000</v>
      </c>
      <c r="BL45" s="43">
        <f t="shared" si="14"/>
        <v>5151000000</v>
      </c>
      <c r="BM45" s="43">
        <f t="shared" si="14"/>
        <v>3516000000</v>
      </c>
      <c r="BN45" s="43">
        <f t="shared" ref="BN45:DA45" si="15">SUM(BN46:BN50)+BN53+SUM(BN61:BN62)</f>
        <v>9192000000</v>
      </c>
      <c r="BO45" s="43">
        <f t="shared" si="15"/>
        <v>13297000000</v>
      </c>
      <c r="BP45" s="43">
        <f t="shared" si="15"/>
        <v>13525000000</v>
      </c>
      <c r="BQ45" s="43">
        <f t="shared" si="15"/>
        <v>24148000000</v>
      </c>
      <c r="BR45" s="43">
        <f t="shared" si="15"/>
        <v>27495000000</v>
      </c>
      <c r="BS45" s="43">
        <f t="shared" si="15"/>
        <v>40743000000</v>
      </c>
      <c r="BT45" s="43">
        <f t="shared" si="15"/>
        <v>36466000000</v>
      </c>
      <c r="BU45" s="43">
        <f t="shared" si="15"/>
        <v>45037000000</v>
      </c>
      <c r="BV45" s="43">
        <f t="shared" si="15"/>
        <v>55471400000</v>
      </c>
      <c r="BW45" s="43">
        <f t="shared" si="15"/>
        <v>81306500000</v>
      </c>
      <c r="BX45" s="43">
        <f t="shared" si="15"/>
        <v>111881900000</v>
      </c>
      <c r="BY45" s="43">
        <f t="shared" si="15"/>
        <v>152902880420</v>
      </c>
      <c r="BZ45" s="43">
        <f t="shared" si="15"/>
        <v>169407126010</v>
      </c>
      <c r="CA45" s="43">
        <f t="shared" si="15"/>
        <v>196470302770</v>
      </c>
      <c r="CB45" s="43">
        <f t="shared" si="15"/>
        <v>181753082500</v>
      </c>
      <c r="CC45" s="43">
        <f t="shared" si="15"/>
        <v>318595400000</v>
      </c>
      <c r="CD45" s="43">
        <f t="shared" si="15"/>
        <v>545489000000</v>
      </c>
      <c r="CE45" s="43">
        <f t="shared" si="15"/>
        <v>733360000000</v>
      </c>
      <c r="CF45" s="43">
        <f t="shared" si="15"/>
        <v>876066000000</v>
      </c>
      <c r="CG45" s="43">
        <f t="shared" si="15"/>
        <v>906033000000</v>
      </c>
      <c r="CH45" s="43">
        <f t="shared" si="15"/>
        <v>1353553000000</v>
      </c>
      <c r="CI45" s="43">
        <f t="shared" si="15"/>
        <v>1716858000000</v>
      </c>
      <c r="CJ45" s="43">
        <f t="shared" si="15"/>
        <v>1438675000000</v>
      </c>
      <c r="CK45" s="43">
        <f t="shared" si="15"/>
        <v>1713904000000</v>
      </c>
      <c r="CL45" s="43">
        <f t="shared" si="15"/>
        <v>2197291000000</v>
      </c>
      <c r="CM45" s="43">
        <f t="shared" si="15"/>
        <v>2101741000000</v>
      </c>
      <c r="CN45" s="43">
        <f t="shared" si="15"/>
        <v>2211525000000</v>
      </c>
      <c r="CO45" s="43">
        <f t="shared" si="15"/>
        <v>2472093000000</v>
      </c>
      <c r="CP45" s="43">
        <f t="shared" si="15"/>
        <v>2798000000000</v>
      </c>
      <c r="CQ45" s="43">
        <f t="shared" si="15"/>
        <v>3643000000000</v>
      </c>
      <c r="CR45" s="43">
        <f t="shared" si="15"/>
        <v>4231000000000.3184</v>
      </c>
      <c r="CS45" s="43">
        <f t="shared" si="15"/>
        <v>4390089000000.313</v>
      </c>
      <c r="CT45" s="43">
        <f t="shared" si="15"/>
        <v>4093000000000.3247</v>
      </c>
      <c r="CU45" s="43">
        <f t="shared" si="15"/>
        <v>4843000000000.334</v>
      </c>
      <c r="CV45" s="43">
        <f t="shared" si="15"/>
        <v>4377000000000.2588</v>
      </c>
      <c r="CW45" s="43">
        <f t="shared" si="15"/>
        <v>3929000000000.2329</v>
      </c>
      <c r="CX45" s="43">
        <f t="shared" si="15"/>
        <v>4200000000000.2598</v>
      </c>
      <c r="CY45" s="43">
        <f t="shared" si="15"/>
        <v>4200000000000.2441</v>
      </c>
      <c r="CZ45" s="43">
        <f t="shared" si="15"/>
        <v>4644000000000.2471</v>
      </c>
      <c r="DA45" s="43">
        <f t="shared" si="15"/>
        <v>4400000000000.2471</v>
      </c>
    </row>
    <row r="46" spans="1:105" x14ac:dyDescent="0.2">
      <c r="A46" s="42" t="s">
        <v>123</v>
      </c>
      <c r="B46" s="47">
        <f>'[1]1913 HACIENDA'!B4+'[1]1913 HACIENDA'!C4/100</f>
        <v>12880773.869999999</v>
      </c>
      <c r="C46" s="50">
        <f t="shared" ref="C46" si="16">SUM(C47:C53)</f>
        <v>0</v>
      </c>
      <c r="D46" s="47">
        <v>7810963.4000000004</v>
      </c>
      <c r="E46" s="41">
        <v>11160309.439999999</v>
      </c>
      <c r="F46" s="41">
        <v>7436096.7000000002</v>
      </c>
      <c r="G46" s="41">
        <v>4699768.74</v>
      </c>
      <c r="H46" s="41">
        <v>6975153.1500000004</v>
      </c>
      <c r="I46" s="41">
        <v>15096761.58</v>
      </c>
      <c r="J46" s="41">
        <v>7299395.1399999997</v>
      </c>
      <c r="K46" s="41">
        <v>9437574.2699999996</v>
      </c>
      <c r="L46" s="41">
        <v>8371331.2193893278</v>
      </c>
      <c r="M46" s="41">
        <v>19931512</v>
      </c>
      <c r="N46" s="41">
        <v>22203097</v>
      </c>
      <c r="O46" s="41">
        <v>25929019</v>
      </c>
      <c r="P46" s="41">
        <v>29155226</v>
      </c>
      <c r="Q46" s="41">
        <v>37090890</v>
      </c>
      <c r="R46" s="41">
        <v>35446028</v>
      </c>
      <c r="S46" s="41">
        <v>18373491</v>
      </c>
      <c r="T46" s="41">
        <v>17667822</v>
      </c>
      <c r="U46" s="41">
        <v>17460622</v>
      </c>
      <c r="V46" s="41">
        <v>22274710</v>
      </c>
      <c r="W46" s="41">
        <v>24612313</v>
      </c>
      <c r="X46" s="41">
        <v>27488409</v>
      </c>
      <c r="Y46" s="41">
        <v>30015093</v>
      </c>
      <c r="Z46" s="41">
        <v>34325688</v>
      </c>
      <c r="AA46" s="41">
        <v>31116951</v>
      </c>
      <c r="AB46" s="41">
        <v>40630272</v>
      </c>
      <c r="AC46" s="41">
        <v>27670352</v>
      </c>
      <c r="AD46" s="41">
        <v>30470854</v>
      </c>
      <c r="AE46" s="41">
        <v>18711565</v>
      </c>
      <c r="AF46" s="41">
        <v>21676149</v>
      </c>
      <c r="AG46" s="41">
        <v>26018938</v>
      </c>
      <c r="AH46" s="41">
        <v>41303485.859999999</v>
      </c>
      <c r="AI46" s="41">
        <v>49012919</v>
      </c>
      <c r="AJ46" s="41">
        <v>65695477</v>
      </c>
      <c r="AK46" s="41">
        <v>58790031</v>
      </c>
      <c r="AL46" s="41">
        <v>42990686</v>
      </c>
      <c r="AM46" s="41">
        <v>0</v>
      </c>
      <c r="AN46" s="41">
        <v>0</v>
      </c>
      <c r="AO46" s="41">
        <v>0</v>
      </c>
      <c r="AP46" s="41">
        <v>0</v>
      </c>
      <c r="AQ46" s="41">
        <v>0</v>
      </c>
      <c r="AR46" s="41">
        <v>0</v>
      </c>
      <c r="AS46" s="41">
        <v>0</v>
      </c>
      <c r="AT46" s="41">
        <v>0</v>
      </c>
      <c r="AU46" s="41">
        <v>0</v>
      </c>
      <c r="AV46" s="41">
        <v>0</v>
      </c>
      <c r="AW46" s="41">
        <v>0</v>
      </c>
      <c r="AX46" s="41">
        <v>0</v>
      </c>
      <c r="AY46" s="41">
        <v>0</v>
      </c>
      <c r="AZ46" s="41">
        <v>0</v>
      </c>
      <c r="BA46" s="41">
        <v>0</v>
      </c>
      <c r="BB46" s="41">
        <v>0</v>
      </c>
      <c r="BC46" s="41">
        <v>0</v>
      </c>
      <c r="BD46" s="41">
        <v>0</v>
      </c>
      <c r="BE46" s="41">
        <v>0</v>
      </c>
      <c r="BF46" s="41">
        <v>0</v>
      </c>
      <c r="BG46" s="41">
        <v>0</v>
      </c>
      <c r="BH46" s="41">
        <v>0</v>
      </c>
      <c r="BI46" s="41">
        <v>0</v>
      </c>
      <c r="BJ46" s="41">
        <v>0</v>
      </c>
      <c r="BK46" s="41">
        <v>0</v>
      </c>
      <c r="BL46" s="41">
        <v>0</v>
      </c>
      <c r="BM46" s="41">
        <v>0</v>
      </c>
      <c r="BN46" s="41">
        <v>0</v>
      </c>
      <c r="BO46" s="41">
        <v>0</v>
      </c>
      <c r="BP46" s="41">
        <v>0</v>
      </c>
      <c r="BQ46" s="41">
        <v>0</v>
      </c>
      <c r="BR46" s="41">
        <v>0</v>
      </c>
      <c r="BS46" s="41">
        <v>0</v>
      </c>
      <c r="BT46" s="41">
        <v>0</v>
      </c>
      <c r="BU46" s="41">
        <v>0</v>
      </c>
      <c r="BV46" s="41">
        <v>0</v>
      </c>
      <c r="BW46" s="41">
        <v>0</v>
      </c>
      <c r="BX46" s="41">
        <v>0</v>
      </c>
      <c r="BY46" s="41">
        <v>0</v>
      </c>
      <c r="BZ46" s="41">
        <v>0</v>
      </c>
      <c r="CA46" s="41">
        <v>0</v>
      </c>
      <c r="CB46" s="41">
        <v>0</v>
      </c>
      <c r="CC46" s="41">
        <v>0</v>
      </c>
      <c r="CD46" s="41">
        <v>0</v>
      </c>
      <c r="CE46" s="41">
        <v>0</v>
      </c>
      <c r="CF46" s="41">
        <v>0</v>
      </c>
      <c r="CG46" s="41">
        <v>0</v>
      </c>
      <c r="CH46" s="41">
        <v>0</v>
      </c>
      <c r="CI46" s="41">
        <v>0</v>
      </c>
      <c r="CJ46" s="41">
        <v>0</v>
      </c>
      <c r="CK46" s="41">
        <v>0</v>
      </c>
      <c r="CL46" s="41">
        <v>0</v>
      </c>
      <c r="CM46" s="41">
        <v>0</v>
      </c>
      <c r="CN46" s="41">
        <v>0</v>
      </c>
      <c r="CO46" s="41">
        <v>0</v>
      </c>
      <c r="CP46" s="41">
        <v>0</v>
      </c>
      <c r="CQ46" s="41">
        <v>0</v>
      </c>
      <c r="CR46" s="41">
        <v>0</v>
      </c>
      <c r="CS46" s="41">
        <v>0</v>
      </c>
      <c r="CT46" s="41">
        <v>0</v>
      </c>
      <c r="CU46" s="41">
        <v>0</v>
      </c>
      <c r="CV46" s="41">
        <v>0</v>
      </c>
      <c r="CW46" s="41">
        <v>0</v>
      </c>
      <c r="CX46" s="41">
        <v>0</v>
      </c>
      <c r="CY46" s="41">
        <v>0</v>
      </c>
      <c r="CZ46" s="41">
        <v>0</v>
      </c>
      <c r="DA46" s="41">
        <v>0</v>
      </c>
    </row>
    <row r="47" spans="1:105" x14ac:dyDescent="0.2">
      <c r="A47" s="42" t="s">
        <v>351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>
        <v>0</v>
      </c>
      <c r="M47" s="41">
        <v>0</v>
      </c>
      <c r="N47" s="41">
        <v>0</v>
      </c>
      <c r="O47" s="41">
        <v>0</v>
      </c>
      <c r="P47" s="41">
        <v>0</v>
      </c>
      <c r="Q47" s="41">
        <v>0</v>
      </c>
      <c r="R47" s="41">
        <v>0</v>
      </c>
      <c r="S47" s="41">
        <v>0</v>
      </c>
      <c r="T47" s="41">
        <v>0</v>
      </c>
      <c r="U47" s="41">
        <v>0</v>
      </c>
      <c r="V47" s="41">
        <v>0</v>
      </c>
      <c r="W47" s="41">
        <v>0</v>
      </c>
      <c r="X47" s="41">
        <v>0</v>
      </c>
      <c r="Y47" s="41">
        <v>0</v>
      </c>
      <c r="Z47" s="41">
        <v>0</v>
      </c>
      <c r="AA47" s="41">
        <v>0</v>
      </c>
      <c r="AB47" s="41">
        <v>0</v>
      </c>
      <c r="AC47" s="41">
        <v>0</v>
      </c>
      <c r="AD47" s="41">
        <v>0</v>
      </c>
      <c r="AE47" s="41">
        <v>0</v>
      </c>
      <c r="AF47" s="41">
        <v>0</v>
      </c>
      <c r="AG47" s="41">
        <v>0</v>
      </c>
      <c r="AH47" s="41">
        <v>0</v>
      </c>
      <c r="AI47" s="41">
        <v>0</v>
      </c>
      <c r="AJ47" s="41">
        <v>0</v>
      </c>
      <c r="AK47" s="41">
        <v>0</v>
      </c>
      <c r="AL47" s="41">
        <v>0</v>
      </c>
      <c r="AM47" s="41">
        <v>97556971.590000004</v>
      </c>
      <c r="AN47" s="41">
        <v>215257596</v>
      </c>
      <c r="AO47" s="41">
        <v>195750041</v>
      </c>
      <c r="AP47" s="41">
        <v>249462436</v>
      </c>
      <c r="AQ47" s="41">
        <v>335083569</v>
      </c>
      <c r="AR47" s="41">
        <v>268630342</v>
      </c>
      <c r="AS47" s="41">
        <v>219743730</v>
      </c>
      <c r="AT47" s="41">
        <v>182070120</v>
      </c>
      <c r="AU47" s="41">
        <v>192095931</v>
      </c>
      <c r="AV47" s="41">
        <v>355453161</v>
      </c>
      <c r="AW47" s="41">
        <v>567657137.26999998</v>
      </c>
      <c r="AX47" s="41">
        <v>562833198.96000004</v>
      </c>
      <c r="AY47" s="41">
        <v>520989600</v>
      </c>
      <c r="AZ47" s="41">
        <v>572749198</v>
      </c>
      <c r="BA47" s="41">
        <v>666757102</v>
      </c>
      <c r="BB47" s="41">
        <v>665432375</v>
      </c>
      <c r="BC47" s="41">
        <v>1978331710</v>
      </c>
      <c r="BD47" s="41">
        <v>1028203895</v>
      </c>
      <c r="BE47" s="41">
        <v>1347376956</v>
      </c>
      <c r="BF47" s="41">
        <v>1669125903</v>
      </c>
      <c r="BG47" s="41">
        <v>2188000000</v>
      </c>
      <c r="BH47" s="41">
        <v>2513000000</v>
      </c>
      <c r="BI47" s="41">
        <v>2479000000</v>
      </c>
      <c r="BJ47" s="41">
        <v>3168000000</v>
      </c>
      <c r="BK47" s="41">
        <v>4062000000</v>
      </c>
      <c r="BL47" s="41">
        <v>5151000000</v>
      </c>
      <c r="BM47" s="41">
        <v>3516000000</v>
      </c>
      <c r="BN47" s="41">
        <v>9192000000</v>
      </c>
      <c r="BO47" s="41">
        <v>13297000000</v>
      </c>
      <c r="BP47" s="41">
        <v>13525000000</v>
      </c>
      <c r="BQ47" s="41">
        <v>24148000000</v>
      </c>
      <c r="BR47" s="41">
        <v>27495000000</v>
      </c>
      <c r="BS47" s="41">
        <v>40743000000</v>
      </c>
      <c r="BT47" s="41">
        <v>36466000000</v>
      </c>
      <c r="BU47" s="41">
        <v>45037000000</v>
      </c>
      <c r="BV47" s="41">
        <v>55471400000</v>
      </c>
      <c r="BW47" s="41">
        <v>81306500000</v>
      </c>
      <c r="BX47" s="41">
        <v>111881900000</v>
      </c>
      <c r="BY47" s="41">
        <v>152902880420</v>
      </c>
      <c r="BZ47" s="41">
        <v>169407126010</v>
      </c>
      <c r="CA47" s="41">
        <v>196470302770</v>
      </c>
      <c r="CB47" s="41">
        <v>181753082500</v>
      </c>
      <c r="CC47" s="41">
        <v>318595400000</v>
      </c>
      <c r="CD47" s="41">
        <v>545489000000</v>
      </c>
      <c r="CE47" s="41">
        <v>733360000000</v>
      </c>
      <c r="CF47" s="41">
        <v>876066000000</v>
      </c>
      <c r="CG47" s="41">
        <v>906033000000</v>
      </c>
      <c r="CH47" s="41">
        <v>1353553000000</v>
      </c>
      <c r="CI47" s="41">
        <v>1716858000000</v>
      </c>
      <c r="CJ47" s="41">
        <v>1438675000000</v>
      </c>
      <c r="CK47" s="41">
        <v>1713904000000</v>
      </c>
      <c r="CL47" s="41">
        <v>2197291000000</v>
      </c>
      <c r="CM47" s="41">
        <v>2101741000000</v>
      </c>
      <c r="CN47" s="41">
        <v>2211525000000</v>
      </c>
      <c r="CO47" s="41">
        <v>2472093000000</v>
      </c>
      <c r="CP47" s="41">
        <v>2798000000000</v>
      </c>
      <c r="CQ47" s="41">
        <v>3643000000000</v>
      </c>
      <c r="CR47" s="41">
        <v>4231000000000</v>
      </c>
      <c r="CS47" s="41">
        <v>4390089000000</v>
      </c>
      <c r="CT47" s="41">
        <v>4093000000000</v>
      </c>
      <c r="CU47" s="41">
        <v>4843000000000</v>
      </c>
      <c r="CV47" s="41">
        <v>4377000000000</v>
      </c>
      <c r="CW47" s="41">
        <v>3929000000000</v>
      </c>
      <c r="CX47" s="41">
        <v>4200000000000</v>
      </c>
      <c r="CY47" s="41">
        <v>4200000000000</v>
      </c>
      <c r="CZ47" s="41">
        <v>4644000000000</v>
      </c>
      <c r="DA47" s="41">
        <v>4400000000000</v>
      </c>
    </row>
    <row r="48" spans="1:105" x14ac:dyDescent="0.2">
      <c r="A48" s="42" t="s">
        <v>352</v>
      </c>
      <c r="B48" s="47">
        <f>'[1]1913 HACIENDA'!B5+'[1]1913 HACIENDA'!C5/100</f>
        <v>256911.67</v>
      </c>
      <c r="C48" s="50">
        <f t="shared" ref="C48:C49" si="17">SUM(C49:C55)</f>
        <v>0</v>
      </c>
      <c r="D48" s="47">
        <v>156110.28232589923</v>
      </c>
      <c r="E48" s="41">
        <v>223050.47</v>
      </c>
      <c r="F48" s="41">
        <v>149911.94</v>
      </c>
      <c r="G48" s="41">
        <v>93958.46</v>
      </c>
      <c r="H48" s="41">
        <v>138763.20000000001</v>
      </c>
      <c r="I48" s="41">
        <v>299640.68</v>
      </c>
      <c r="J48" s="41">
        <v>147046.82999999999</v>
      </c>
      <c r="K48" s="41">
        <v>188119.88</v>
      </c>
      <c r="L48" s="41">
        <v>166866.37682288396</v>
      </c>
      <c r="M48" s="41">
        <v>0</v>
      </c>
      <c r="N48" s="41">
        <v>0</v>
      </c>
      <c r="O48" s="41">
        <v>0</v>
      </c>
      <c r="P48" s="41">
        <v>0</v>
      </c>
      <c r="Q48" s="41">
        <v>0</v>
      </c>
      <c r="R48" s="41">
        <v>0</v>
      </c>
      <c r="S48" s="41">
        <v>0</v>
      </c>
      <c r="T48" s="41">
        <v>0</v>
      </c>
      <c r="U48" s="41">
        <v>0</v>
      </c>
      <c r="V48" s="41">
        <v>0</v>
      </c>
      <c r="W48" s="41">
        <v>0</v>
      </c>
      <c r="X48" s="41">
        <v>0</v>
      </c>
      <c r="Y48" s="41">
        <v>0</v>
      </c>
      <c r="Z48" s="41">
        <v>0</v>
      </c>
      <c r="AA48" s="41">
        <v>0</v>
      </c>
      <c r="AB48" s="41">
        <v>0</v>
      </c>
      <c r="AC48" s="41">
        <v>0</v>
      </c>
      <c r="AD48" s="41">
        <v>0</v>
      </c>
      <c r="AE48" s="41">
        <v>0</v>
      </c>
      <c r="AF48" s="41">
        <v>0</v>
      </c>
      <c r="AG48" s="41">
        <v>0</v>
      </c>
      <c r="AH48" s="41">
        <v>0</v>
      </c>
      <c r="AI48" s="41">
        <v>0</v>
      </c>
      <c r="AJ48" s="41">
        <v>0</v>
      </c>
      <c r="AK48" s="41">
        <v>0</v>
      </c>
      <c r="AL48" s="41">
        <v>0</v>
      </c>
      <c r="AM48" s="41">
        <v>0</v>
      </c>
      <c r="AN48" s="41">
        <v>0</v>
      </c>
      <c r="AO48" s="41">
        <v>0</v>
      </c>
      <c r="AP48" s="41">
        <v>0</v>
      </c>
      <c r="AQ48" s="41">
        <v>0</v>
      </c>
      <c r="AR48" s="41">
        <v>0</v>
      </c>
      <c r="AS48" s="41">
        <v>0</v>
      </c>
      <c r="AT48" s="41">
        <v>0</v>
      </c>
      <c r="AU48" s="41">
        <v>0</v>
      </c>
      <c r="AV48" s="41">
        <v>0</v>
      </c>
      <c r="AW48" s="41">
        <v>0</v>
      </c>
      <c r="AX48" s="41">
        <v>0</v>
      </c>
      <c r="AY48" s="41">
        <v>0</v>
      </c>
      <c r="AZ48" s="41">
        <v>0</v>
      </c>
      <c r="BA48" s="41">
        <v>0</v>
      </c>
      <c r="BB48" s="41">
        <v>0</v>
      </c>
      <c r="BC48" s="41">
        <v>0</v>
      </c>
      <c r="BD48" s="41">
        <v>0</v>
      </c>
      <c r="BE48" s="41">
        <v>0</v>
      </c>
      <c r="BF48" s="41">
        <v>0</v>
      </c>
      <c r="BG48" s="41">
        <v>0</v>
      </c>
      <c r="BH48" s="41">
        <v>0</v>
      </c>
      <c r="BI48" s="41">
        <v>0</v>
      </c>
      <c r="BJ48" s="41">
        <v>0</v>
      </c>
      <c r="BK48" s="41">
        <v>0</v>
      </c>
      <c r="BL48" s="41">
        <v>0</v>
      </c>
      <c r="BM48" s="41">
        <v>0</v>
      </c>
      <c r="BN48" s="41">
        <v>0</v>
      </c>
      <c r="BO48" s="41">
        <v>0</v>
      </c>
      <c r="BP48" s="41">
        <v>0</v>
      </c>
      <c r="BQ48" s="41">
        <v>0</v>
      </c>
      <c r="BR48" s="41">
        <v>0</v>
      </c>
      <c r="BS48" s="41">
        <v>0</v>
      </c>
      <c r="BT48" s="41">
        <v>0</v>
      </c>
      <c r="BU48" s="41">
        <v>0</v>
      </c>
      <c r="BV48" s="41">
        <v>0</v>
      </c>
      <c r="BW48" s="41">
        <v>0</v>
      </c>
      <c r="BX48" s="41">
        <v>0</v>
      </c>
      <c r="BY48" s="41">
        <v>0</v>
      </c>
      <c r="BZ48" s="41">
        <v>0</v>
      </c>
      <c r="CA48" s="41">
        <v>0</v>
      </c>
      <c r="CB48" s="41">
        <v>0</v>
      </c>
      <c r="CC48" s="41">
        <v>0</v>
      </c>
      <c r="CD48" s="41">
        <v>0</v>
      </c>
      <c r="CE48" s="41">
        <v>0</v>
      </c>
      <c r="CF48" s="41">
        <v>0</v>
      </c>
      <c r="CG48" s="41">
        <v>0</v>
      </c>
      <c r="CH48" s="41">
        <v>0</v>
      </c>
      <c r="CI48" s="41">
        <v>0</v>
      </c>
      <c r="CJ48" s="41">
        <v>0</v>
      </c>
      <c r="CK48" s="41">
        <v>0</v>
      </c>
      <c r="CL48" s="41">
        <v>0</v>
      </c>
      <c r="CM48" s="41">
        <v>0</v>
      </c>
      <c r="CN48" s="41">
        <v>0</v>
      </c>
      <c r="CO48" s="41">
        <v>0</v>
      </c>
      <c r="CP48" s="41">
        <v>0</v>
      </c>
      <c r="CQ48" s="41">
        <v>0</v>
      </c>
      <c r="CR48" s="41">
        <v>0.31827631751070212</v>
      </c>
      <c r="CS48" s="41">
        <v>0.3131428965783693</v>
      </c>
      <c r="CT48" s="41">
        <v>0.324767119409264</v>
      </c>
      <c r="CU48" s="41">
        <v>0.33410192062954014</v>
      </c>
      <c r="CV48" s="41">
        <v>0.25900469481092175</v>
      </c>
      <c r="CW48" s="41">
        <v>0.23290565842207198</v>
      </c>
      <c r="CX48" s="41">
        <v>0.25981247991454431</v>
      </c>
      <c r="CY48" s="41">
        <v>0.24431857997522735</v>
      </c>
      <c r="CZ48" s="41">
        <v>0.24727736876294376</v>
      </c>
      <c r="DA48" s="41">
        <v>0.24727736876294376</v>
      </c>
    </row>
    <row r="49" spans="1:105" x14ac:dyDescent="0.2">
      <c r="A49" s="42" t="s">
        <v>132</v>
      </c>
      <c r="B49" s="47">
        <f>'[1]1913 HACIENDA'!B14+'[1]1913 HACIENDA'!C14/100</f>
        <v>765484.06</v>
      </c>
      <c r="C49" s="50">
        <f t="shared" si="17"/>
        <v>0</v>
      </c>
      <c r="D49" s="47">
        <v>579694.62053103582</v>
      </c>
      <c r="E49" s="41">
        <v>828268.04</v>
      </c>
      <c r="F49" s="41">
        <v>692215.44</v>
      </c>
      <c r="G49" s="41">
        <v>612607.92000000004</v>
      </c>
      <c r="H49" s="41">
        <v>1165714.19</v>
      </c>
      <c r="I49" s="41">
        <v>2354850.2400000002</v>
      </c>
      <c r="J49" s="41">
        <v>1020489.91</v>
      </c>
      <c r="K49" s="41">
        <v>1383100.98</v>
      </c>
      <c r="L49" s="41">
        <v>1226840.2962662964</v>
      </c>
      <c r="M49" s="41">
        <v>0</v>
      </c>
      <c r="N49" s="41">
        <v>0</v>
      </c>
      <c r="O49" s="41">
        <v>0</v>
      </c>
      <c r="P49" s="41">
        <v>0</v>
      </c>
      <c r="Q49" s="41">
        <v>0</v>
      </c>
      <c r="R49" s="41">
        <v>0</v>
      </c>
      <c r="S49" s="41">
        <v>0</v>
      </c>
      <c r="T49" s="41">
        <v>50.2</v>
      </c>
      <c r="U49" s="41">
        <v>0</v>
      </c>
      <c r="V49" s="41">
        <v>0</v>
      </c>
      <c r="W49" s="41">
        <v>0</v>
      </c>
      <c r="X49" s="41">
        <v>0</v>
      </c>
      <c r="Y49" s="41">
        <v>0</v>
      </c>
      <c r="Z49" s="41">
        <v>0</v>
      </c>
      <c r="AA49" s="41">
        <v>0</v>
      </c>
      <c r="AB49" s="41">
        <v>0</v>
      </c>
      <c r="AC49" s="41">
        <v>0</v>
      </c>
      <c r="AD49" s="41">
        <v>0</v>
      </c>
      <c r="AE49" s="41">
        <v>0</v>
      </c>
      <c r="AF49" s="41">
        <v>0</v>
      </c>
      <c r="AG49" s="41">
        <v>0</v>
      </c>
      <c r="AH49" s="41">
        <v>0</v>
      </c>
      <c r="AI49" s="41">
        <v>0</v>
      </c>
      <c r="AJ49" s="41">
        <v>0</v>
      </c>
      <c r="AK49" s="41">
        <v>0</v>
      </c>
      <c r="AL49" s="41">
        <v>0</v>
      </c>
      <c r="AM49" s="41">
        <v>0</v>
      </c>
      <c r="AN49" s="41">
        <v>0</v>
      </c>
      <c r="AO49" s="41">
        <v>0</v>
      </c>
      <c r="AP49" s="41">
        <v>0</v>
      </c>
      <c r="AQ49" s="41">
        <v>0</v>
      </c>
      <c r="AR49" s="41">
        <v>0</v>
      </c>
      <c r="AS49" s="41">
        <v>0</v>
      </c>
      <c r="AT49" s="41">
        <v>0</v>
      </c>
      <c r="AU49" s="41">
        <v>0</v>
      </c>
      <c r="AV49" s="41">
        <v>0</v>
      </c>
      <c r="AW49" s="41">
        <v>0</v>
      </c>
      <c r="AX49" s="41">
        <v>0</v>
      </c>
      <c r="AY49" s="41">
        <v>0</v>
      </c>
      <c r="AZ49" s="41">
        <v>0</v>
      </c>
      <c r="BA49" s="41">
        <v>0</v>
      </c>
      <c r="BB49" s="41">
        <v>0</v>
      </c>
      <c r="BC49" s="41">
        <v>0</v>
      </c>
      <c r="BD49" s="41">
        <v>0</v>
      </c>
      <c r="BE49" s="41">
        <v>0</v>
      </c>
      <c r="BF49" s="41">
        <v>0</v>
      </c>
      <c r="BG49" s="41">
        <v>0</v>
      </c>
      <c r="BH49" s="41">
        <v>0</v>
      </c>
      <c r="BI49" s="41">
        <v>0</v>
      </c>
      <c r="BJ49" s="41">
        <v>0</v>
      </c>
      <c r="BK49" s="41">
        <v>0</v>
      </c>
      <c r="BL49" s="41">
        <v>0</v>
      </c>
      <c r="BM49" s="41">
        <v>0</v>
      </c>
      <c r="BN49" s="41">
        <v>0</v>
      </c>
      <c r="BO49" s="41">
        <v>0</v>
      </c>
      <c r="BP49" s="41">
        <v>0</v>
      </c>
      <c r="BQ49" s="41">
        <v>0</v>
      </c>
      <c r="BR49" s="41">
        <v>0</v>
      </c>
      <c r="BS49" s="41">
        <v>0</v>
      </c>
      <c r="BT49" s="41">
        <v>0</v>
      </c>
      <c r="BU49" s="41">
        <v>0</v>
      </c>
      <c r="BV49" s="41">
        <v>0</v>
      </c>
      <c r="BW49" s="41">
        <v>0</v>
      </c>
      <c r="BX49" s="41">
        <v>0</v>
      </c>
      <c r="BY49" s="41">
        <v>0</v>
      </c>
      <c r="BZ49" s="41">
        <v>0</v>
      </c>
      <c r="CA49" s="41">
        <v>0</v>
      </c>
      <c r="CB49" s="41">
        <v>0</v>
      </c>
      <c r="CC49" s="41">
        <v>0</v>
      </c>
      <c r="CD49" s="41">
        <v>0</v>
      </c>
      <c r="CE49" s="41">
        <v>0</v>
      </c>
      <c r="CF49" s="41">
        <v>0</v>
      </c>
      <c r="CG49" s="41">
        <v>0</v>
      </c>
      <c r="CH49" s="41">
        <v>0</v>
      </c>
      <c r="CI49" s="41">
        <v>0</v>
      </c>
      <c r="CJ49" s="41">
        <v>0</v>
      </c>
      <c r="CK49" s="41">
        <v>0</v>
      </c>
      <c r="CL49" s="41">
        <v>0</v>
      </c>
      <c r="CM49" s="41">
        <v>0</v>
      </c>
      <c r="CN49" s="41">
        <v>0</v>
      </c>
      <c r="CO49" s="41">
        <v>0</v>
      </c>
      <c r="CP49" s="41">
        <v>0</v>
      </c>
      <c r="CQ49" s="41">
        <v>0</v>
      </c>
      <c r="CR49" s="50">
        <f t="shared" ref="CR49:DA49" si="18">SUM(CR50:CR51)</f>
        <v>0</v>
      </c>
      <c r="CS49" s="50">
        <f t="shared" si="18"/>
        <v>0</v>
      </c>
      <c r="CT49" s="50">
        <f t="shared" si="18"/>
        <v>0</v>
      </c>
      <c r="CU49" s="50">
        <f t="shared" si="18"/>
        <v>0</v>
      </c>
      <c r="CV49" s="50">
        <f t="shared" si="18"/>
        <v>0</v>
      </c>
      <c r="CW49" s="50">
        <f t="shared" si="18"/>
        <v>0</v>
      </c>
      <c r="CX49" s="50">
        <f t="shared" si="18"/>
        <v>0</v>
      </c>
      <c r="CY49" s="50">
        <f t="shared" si="18"/>
        <v>0</v>
      </c>
      <c r="CZ49" s="50">
        <f t="shared" si="18"/>
        <v>0</v>
      </c>
      <c r="DA49" s="50">
        <f t="shared" si="18"/>
        <v>0</v>
      </c>
    </row>
    <row r="50" spans="1:105" x14ac:dyDescent="0.2">
      <c r="A50" s="42" t="s">
        <v>353</v>
      </c>
      <c r="B50" s="55">
        <f t="shared" ref="B50:BM50" si="19">SUM(B51:B52)</f>
        <v>0</v>
      </c>
      <c r="C50" s="50">
        <f t="shared" si="19"/>
        <v>0</v>
      </c>
      <c r="D50" s="55">
        <f t="shared" si="19"/>
        <v>0</v>
      </c>
      <c r="E50" s="50">
        <f t="shared" si="19"/>
        <v>0</v>
      </c>
      <c r="F50" s="50">
        <f t="shared" si="19"/>
        <v>0</v>
      </c>
      <c r="G50" s="50">
        <f t="shared" si="19"/>
        <v>0</v>
      </c>
      <c r="H50" s="50">
        <f t="shared" si="19"/>
        <v>0</v>
      </c>
      <c r="I50" s="50">
        <f t="shared" si="19"/>
        <v>0</v>
      </c>
      <c r="J50" s="50">
        <f t="shared" si="19"/>
        <v>0</v>
      </c>
      <c r="K50" s="50">
        <f t="shared" si="19"/>
        <v>0</v>
      </c>
      <c r="L50" s="50">
        <f t="shared" si="19"/>
        <v>0</v>
      </c>
      <c r="M50" s="50">
        <f t="shared" si="19"/>
        <v>0</v>
      </c>
      <c r="N50" s="50">
        <f t="shared" si="19"/>
        <v>0</v>
      </c>
      <c r="O50" s="50">
        <f t="shared" si="19"/>
        <v>0</v>
      </c>
      <c r="P50" s="50">
        <f t="shared" si="19"/>
        <v>0</v>
      </c>
      <c r="Q50" s="50">
        <f t="shared" si="19"/>
        <v>0</v>
      </c>
      <c r="R50" s="50">
        <f t="shared" si="19"/>
        <v>0</v>
      </c>
      <c r="S50" s="50">
        <f t="shared" si="19"/>
        <v>0</v>
      </c>
      <c r="T50" s="50">
        <f t="shared" si="19"/>
        <v>0</v>
      </c>
      <c r="U50" s="50">
        <f t="shared" si="19"/>
        <v>0</v>
      </c>
      <c r="V50" s="50">
        <f t="shared" si="19"/>
        <v>0</v>
      </c>
      <c r="W50" s="50">
        <f t="shared" si="19"/>
        <v>0</v>
      </c>
      <c r="X50" s="50">
        <f t="shared" si="19"/>
        <v>0</v>
      </c>
      <c r="Y50" s="50">
        <f t="shared" si="19"/>
        <v>0</v>
      </c>
      <c r="Z50" s="50">
        <f t="shared" si="19"/>
        <v>0</v>
      </c>
      <c r="AA50" s="50">
        <f t="shared" si="19"/>
        <v>0</v>
      </c>
      <c r="AB50" s="50">
        <f t="shared" si="19"/>
        <v>0</v>
      </c>
      <c r="AC50" s="50">
        <f t="shared" si="19"/>
        <v>0</v>
      </c>
      <c r="AD50" s="50">
        <f t="shared" si="19"/>
        <v>0</v>
      </c>
      <c r="AE50" s="50">
        <f t="shared" si="19"/>
        <v>0</v>
      </c>
      <c r="AF50" s="50">
        <f t="shared" si="19"/>
        <v>0</v>
      </c>
      <c r="AG50" s="50">
        <f t="shared" si="19"/>
        <v>0</v>
      </c>
      <c r="AH50" s="50">
        <f t="shared" si="19"/>
        <v>0</v>
      </c>
      <c r="AI50" s="50">
        <f t="shared" si="19"/>
        <v>0</v>
      </c>
      <c r="AJ50" s="50">
        <f t="shared" si="19"/>
        <v>0</v>
      </c>
      <c r="AK50" s="50">
        <f t="shared" si="19"/>
        <v>0</v>
      </c>
      <c r="AL50" s="50">
        <f t="shared" si="19"/>
        <v>0</v>
      </c>
      <c r="AM50" s="50">
        <f t="shared" si="19"/>
        <v>0</v>
      </c>
      <c r="AN50" s="50">
        <f t="shared" si="19"/>
        <v>0</v>
      </c>
      <c r="AO50" s="50">
        <f t="shared" si="19"/>
        <v>0</v>
      </c>
      <c r="AP50" s="50">
        <f t="shared" si="19"/>
        <v>0</v>
      </c>
      <c r="AQ50" s="50">
        <f t="shared" si="19"/>
        <v>0</v>
      </c>
      <c r="AR50" s="50">
        <f t="shared" si="19"/>
        <v>0</v>
      </c>
      <c r="AS50" s="50">
        <f t="shared" si="19"/>
        <v>0</v>
      </c>
      <c r="AT50" s="50">
        <f t="shared" si="19"/>
        <v>1481025</v>
      </c>
      <c r="AU50" s="50">
        <f t="shared" si="19"/>
        <v>617334</v>
      </c>
      <c r="AV50" s="50">
        <f t="shared" si="19"/>
        <v>5304149</v>
      </c>
      <c r="AW50" s="50">
        <f t="shared" si="19"/>
        <v>0</v>
      </c>
      <c r="AX50" s="50">
        <f t="shared" si="19"/>
        <v>0</v>
      </c>
      <c r="AY50" s="50">
        <f t="shared" si="19"/>
        <v>0</v>
      </c>
      <c r="AZ50" s="50">
        <f t="shared" si="19"/>
        <v>1544530</v>
      </c>
      <c r="BA50" s="50">
        <f t="shared" si="19"/>
        <v>2464448</v>
      </c>
      <c r="BB50" s="50">
        <f t="shared" si="19"/>
        <v>2240676</v>
      </c>
      <c r="BC50" s="50">
        <f t="shared" si="19"/>
        <v>0</v>
      </c>
      <c r="BD50" s="50">
        <f t="shared" si="19"/>
        <v>0</v>
      </c>
      <c r="BE50" s="50">
        <f t="shared" si="19"/>
        <v>0</v>
      </c>
      <c r="BF50" s="50">
        <f t="shared" si="19"/>
        <v>0</v>
      </c>
      <c r="BG50" s="50">
        <f t="shared" si="19"/>
        <v>0</v>
      </c>
      <c r="BH50" s="50">
        <f t="shared" si="19"/>
        <v>0</v>
      </c>
      <c r="BI50" s="50">
        <f t="shared" si="19"/>
        <v>0</v>
      </c>
      <c r="BJ50" s="50">
        <f t="shared" si="19"/>
        <v>0</v>
      </c>
      <c r="BK50" s="50">
        <f t="shared" si="19"/>
        <v>0</v>
      </c>
      <c r="BL50" s="50">
        <f t="shared" si="19"/>
        <v>0</v>
      </c>
      <c r="BM50" s="50">
        <f t="shared" si="19"/>
        <v>0</v>
      </c>
      <c r="BN50" s="50">
        <f t="shared" ref="BN50:DY50" si="20">SUM(BN51:BN52)</f>
        <v>0</v>
      </c>
      <c r="BO50" s="50">
        <f t="shared" si="20"/>
        <v>0</v>
      </c>
      <c r="BP50" s="50">
        <f t="shared" si="20"/>
        <v>0</v>
      </c>
      <c r="BQ50" s="50">
        <f t="shared" si="20"/>
        <v>0</v>
      </c>
      <c r="BR50" s="50">
        <f t="shared" si="20"/>
        <v>0</v>
      </c>
      <c r="BS50" s="50">
        <f t="shared" si="20"/>
        <v>0</v>
      </c>
      <c r="BT50" s="50">
        <f t="shared" si="20"/>
        <v>0</v>
      </c>
      <c r="BU50" s="50">
        <f t="shared" si="20"/>
        <v>0</v>
      </c>
      <c r="BV50" s="50">
        <f t="shared" si="20"/>
        <v>0</v>
      </c>
      <c r="BW50" s="50">
        <f t="shared" si="20"/>
        <v>0</v>
      </c>
      <c r="BX50" s="50">
        <f t="shared" si="20"/>
        <v>0</v>
      </c>
      <c r="BY50" s="50">
        <f t="shared" si="20"/>
        <v>0</v>
      </c>
      <c r="BZ50" s="50">
        <f t="shared" si="20"/>
        <v>0</v>
      </c>
      <c r="CA50" s="50">
        <f t="shared" si="20"/>
        <v>0</v>
      </c>
      <c r="CB50" s="50">
        <f t="shared" si="20"/>
        <v>0</v>
      </c>
      <c r="CC50" s="50">
        <f t="shared" si="20"/>
        <v>0</v>
      </c>
      <c r="CD50" s="50">
        <f t="shared" si="20"/>
        <v>0</v>
      </c>
      <c r="CE50" s="50">
        <f t="shared" si="20"/>
        <v>0</v>
      </c>
      <c r="CF50" s="50">
        <f t="shared" si="20"/>
        <v>0</v>
      </c>
      <c r="CG50" s="50">
        <f t="shared" si="20"/>
        <v>0</v>
      </c>
      <c r="CH50" s="50">
        <f t="shared" si="20"/>
        <v>0</v>
      </c>
      <c r="CI50" s="50">
        <f t="shared" si="20"/>
        <v>0</v>
      </c>
      <c r="CJ50" s="50">
        <f t="shared" si="20"/>
        <v>0</v>
      </c>
      <c r="CK50" s="50">
        <f t="shared" si="20"/>
        <v>0</v>
      </c>
      <c r="CL50" s="50">
        <f t="shared" si="20"/>
        <v>0</v>
      </c>
      <c r="CM50" s="50">
        <f t="shared" si="20"/>
        <v>0</v>
      </c>
      <c r="CN50" s="50">
        <f t="shared" si="20"/>
        <v>0</v>
      </c>
      <c r="CO50" s="50">
        <f t="shared" si="20"/>
        <v>0</v>
      </c>
      <c r="CP50" s="50">
        <f t="shared" si="20"/>
        <v>0</v>
      </c>
      <c r="CQ50" s="50">
        <f t="shared" si="20"/>
        <v>0</v>
      </c>
      <c r="CR50" s="50">
        <f t="shared" si="20"/>
        <v>0</v>
      </c>
      <c r="CS50" s="50">
        <f t="shared" si="20"/>
        <v>0</v>
      </c>
      <c r="CT50" s="50">
        <f t="shared" si="20"/>
        <v>0</v>
      </c>
      <c r="CU50" s="50">
        <f t="shared" si="20"/>
        <v>0</v>
      </c>
      <c r="CV50" s="50">
        <f t="shared" si="20"/>
        <v>0</v>
      </c>
      <c r="CW50" s="50">
        <f t="shared" si="20"/>
        <v>0</v>
      </c>
      <c r="CX50" s="50">
        <f t="shared" si="20"/>
        <v>0</v>
      </c>
      <c r="CY50" s="50">
        <f t="shared" si="20"/>
        <v>0</v>
      </c>
      <c r="CZ50" s="50">
        <f t="shared" si="20"/>
        <v>0</v>
      </c>
      <c r="DA50" s="50">
        <f t="shared" si="20"/>
        <v>0</v>
      </c>
    </row>
    <row r="51" spans="1:105" x14ac:dyDescent="0.2">
      <c r="A51" s="48" t="s">
        <v>354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>
        <v>0</v>
      </c>
      <c r="M51" s="41">
        <v>0</v>
      </c>
      <c r="N51" s="41">
        <v>0</v>
      </c>
      <c r="O51" s="41">
        <v>0</v>
      </c>
      <c r="P51" s="41">
        <v>0</v>
      </c>
      <c r="Q51" s="41">
        <v>0</v>
      </c>
      <c r="R51" s="41">
        <v>0</v>
      </c>
      <c r="S51" s="41">
        <v>0</v>
      </c>
      <c r="T51" s="41">
        <v>0</v>
      </c>
      <c r="U51" s="41">
        <v>0</v>
      </c>
      <c r="V51" s="41">
        <v>0</v>
      </c>
      <c r="W51" s="41">
        <v>0</v>
      </c>
      <c r="X51" s="41">
        <v>0</v>
      </c>
      <c r="Y51" s="41">
        <v>0</v>
      </c>
      <c r="Z51" s="41">
        <v>0</v>
      </c>
      <c r="AA51" s="41">
        <v>0</v>
      </c>
      <c r="AB51" s="41">
        <v>0</v>
      </c>
      <c r="AC51" s="41">
        <v>0</v>
      </c>
      <c r="AD51" s="41">
        <v>0</v>
      </c>
      <c r="AE51" s="41">
        <v>0</v>
      </c>
      <c r="AF51" s="41">
        <v>0</v>
      </c>
      <c r="AG51" s="41">
        <v>0</v>
      </c>
      <c r="AH51" s="41">
        <v>0</v>
      </c>
      <c r="AI51" s="41">
        <v>0</v>
      </c>
      <c r="AJ51" s="41">
        <v>0</v>
      </c>
      <c r="AK51" s="41">
        <v>0</v>
      </c>
      <c r="AL51" s="41">
        <v>0</v>
      </c>
      <c r="AM51" s="41">
        <v>0</v>
      </c>
      <c r="AN51" s="41">
        <v>0</v>
      </c>
      <c r="AO51" s="41">
        <v>0</v>
      </c>
      <c r="AP51" s="41">
        <v>0</v>
      </c>
      <c r="AQ51" s="41">
        <v>0</v>
      </c>
      <c r="AR51" s="41">
        <v>0</v>
      </c>
      <c r="AS51" s="41">
        <v>0</v>
      </c>
      <c r="AT51" s="41">
        <v>935120</v>
      </c>
      <c r="AU51" s="41">
        <v>421930</v>
      </c>
      <c r="AV51" s="41">
        <v>518129</v>
      </c>
      <c r="AW51" s="41">
        <v>0</v>
      </c>
      <c r="AX51" s="41">
        <v>0</v>
      </c>
      <c r="AY51" s="41">
        <v>0</v>
      </c>
      <c r="AZ51" s="41">
        <v>1352012</v>
      </c>
      <c r="BA51" s="41">
        <v>2336115</v>
      </c>
      <c r="BB51" s="41">
        <v>1218967</v>
      </c>
      <c r="BC51" s="41">
        <v>0</v>
      </c>
      <c r="BD51" s="41">
        <v>0</v>
      </c>
      <c r="BE51" s="41">
        <v>0</v>
      </c>
      <c r="BF51" s="41">
        <v>0</v>
      </c>
      <c r="BG51" s="41">
        <v>0</v>
      </c>
      <c r="BH51" s="41">
        <v>0</v>
      </c>
      <c r="BI51" s="41">
        <v>0</v>
      </c>
      <c r="BJ51" s="41">
        <v>0</v>
      </c>
      <c r="BK51" s="41">
        <v>0</v>
      </c>
      <c r="BL51" s="41">
        <v>0</v>
      </c>
      <c r="BM51" s="41">
        <v>0</v>
      </c>
      <c r="BN51" s="41">
        <v>0</v>
      </c>
      <c r="BO51" s="41">
        <v>0</v>
      </c>
      <c r="BP51" s="41">
        <v>0</v>
      </c>
      <c r="BQ51" s="41">
        <v>0</v>
      </c>
      <c r="BR51" s="41">
        <v>0</v>
      </c>
      <c r="BS51" s="41">
        <v>0</v>
      </c>
      <c r="BT51" s="41">
        <v>0</v>
      </c>
      <c r="BU51" s="41">
        <v>0</v>
      </c>
      <c r="BV51" s="41">
        <v>0</v>
      </c>
      <c r="BW51" s="41">
        <v>0</v>
      </c>
      <c r="BX51" s="41">
        <v>0</v>
      </c>
      <c r="BY51" s="41">
        <v>0</v>
      </c>
      <c r="BZ51" s="41">
        <v>0</v>
      </c>
      <c r="CA51" s="41">
        <v>0</v>
      </c>
      <c r="CB51" s="41">
        <v>0</v>
      </c>
      <c r="CC51" s="41">
        <v>0</v>
      </c>
      <c r="CD51" s="41">
        <v>0</v>
      </c>
      <c r="CE51" s="41">
        <v>0</v>
      </c>
      <c r="CF51" s="41">
        <v>0</v>
      </c>
      <c r="CG51" s="41">
        <v>0</v>
      </c>
      <c r="CH51" s="41">
        <v>0</v>
      </c>
      <c r="CI51" s="41">
        <v>0</v>
      </c>
      <c r="CJ51" s="41">
        <v>0</v>
      </c>
      <c r="CK51" s="41">
        <v>0</v>
      </c>
      <c r="CL51" s="41">
        <v>0</v>
      </c>
      <c r="CM51" s="41">
        <v>0</v>
      </c>
      <c r="CN51" s="41">
        <v>0</v>
      </c>
      <c r="CO51" s="41">
        <v>0</v>
      </c>
      <c r="CP51" s="41">
        <v>0</v>
      </c>
      <c r="CQ51" s="41">
        <v>0</v>
      </c>
      <c r="CR51" s="41">
        <v>0</v>
      </c>
      <c r="CS51" s="41">
        <v>0</v>
      </c>
      <c r="CT51" s="41">
        <v>0</v>
      </c>
      <c r="CU51" s="41">
        <v>0</v>
      </c>
      <c r="CV51" s="41">
        <v>0</v>
      </c>
      <c r="CW51" s="41">
        <v>0</v>
      </c>
      <c r="CX51" s="41">
        <v>0</v>
      </c>
      <c r="CY51" s="41">
        <v>0</v>
      </c>
      <c r="CZ51" s="41">
        <v>0</v>
      </c>
      <c r="DA51" s="41">
        <v>0</v>
      </c>
    </row>
    <row r="52" spans="1:105" x14ac:dyDescent="0.2">
      <c r="A52" s="42" t="s">
        <v>355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>
        <v>0</v>
      </c>
      <c r="M52" s="41">
        <v>0</v>
      </c>
      <c r="N52" s="41">
        <v>0</v>
      </c>
      <c r="O52" s="41">
        <v>0</v>
      </c>
      <c r="P52" s="41">
        <v>0</v>
      </c>
      <c r="Q52" s="41">
        <v>0</v>
      </c>
      <c r="R52" s="41">
        <v>0</v>
      </c>
      <c r="S52" s="41">
        <v>0</v>
      </c>
      <c r="T52" s="41">
        <v>0</v>
      </c>
      <c r="U52" s="41">
        <v>0</v>
      </c>
      <c r="V52" s="41">
        <v>0</v>
      </c>
      <c r="W52" s="41">
        <v>0</v>
      </c>
      <c r="X52" s="41">
        <v>0</v>
      </c>
      <c r="Y52" s="41">
        <v>0</v>
      </c>
      <c r="Z52" s="41">
        <v>0</v>
      </c>
      <c r="AA52" s="41">
        <v>0</v>
      </c>
      <c r="AB52" s="41">
        <v>0</v>
      </c>
      <c r="AC52" s="41">
        <v>0</v>
      </c>
      <c r="AD52" s="41">
        <v>0</v>
      </c>
      <c r="AE52" s="41">
        <v>0</v>
      </c>
      <c r="AF52" s="41">
        <v>0</v>
      </c>
      <c r="AG52" s="41">
        <v>0</v>
      </c>
      <c r="AH52" s="41">
        <v>0</v>
      </c>
      <c r="AI52" s="41">
        <v>0</v>
      </c>
      <c r="AJ52" s="41">
        <v>0</v>
      </c>
      <c r="AK52" s="41">
        <v>0</v>
      </c>
      <c r="AL52" s="41">
        <v>0</v>
      </c>
      <c r="AM52" s="41">
        <v>0</v>
      </c>
      <c r="AN52" s="41">
        <v>0</v>
      </c>
      <c r="AO52" s="41">
        <v>0</v>
      </c>
      <c r="AP52" s="41">
        <v>0</v>
      </c>
      <c r="AQ52" s="41">
        <v>0</v>
      </c>
      <c r="AR52" s="41">
        <v>0</v>
      </c>
      <c r="AS52" s="41">
        <v>0</v>
      </c>
      <c r="AT52" s="41">
        <v>545905</v>
      </c>
      <c r="AU52" s="41">
        <v>195404</v>
      </c>
      <c r="AV52" s="41">
        <v>4786020</v>
      </c>
      <c r="AW52" s="41">
        <v>0</v>
      </c>
      <c r="AX52" s="41">
        <v>0</v>
      </c>
      <c r="AY52" s="41">
        <v>0</v>
      </c>
      <c r="AZ52" s="41">
        <v>192518</v>
      </c>
      <c r="BA52" s="41">
        <v>128333</v>
      </c>
      <c r="BB52" s="41">
        <v>1021709</v>
      </c>
      <c r="BC52" s="41">
        <v>0</v>
      </c>
      <c r="BD52" s="41">
        <v>0</v>
      </c>
      <c r="BE52" s="41">
        <v>0</v>
      </c>
      <c r="BF52" s="41">
        <v>0</v>
      </c>
      <c r="BG52" s="41">
        <v>0</v>
      </c>
      <c r="BH52" s="41">
        <v>0</v>
      </c>
      <c r="BI52" s="41">
        <v>0</v>
      </c>
      <c r="BJ52" s="41">
        <v>0</v>
      </c>
      <c r="BK52" s="41">
        <v>0</v>
      </c>
      <c r="BL52" s="41">
        <v>0</v>
      </c>
      <c r="BM52" s="41">
        <v>0</v>
      </c>
      <c r="BN52" s="41">
        <v>0</v>
      </c>
      <c r="BO52" s="41">
        <v>0</v>
      </c>
      <c r="BP52" s="41">
        <v>0</v>
      </c>
      <c r="BQ52" s="41">
        <v>0</v>
      </c>
      <c r="BR52" s="41">
        <v>0</v>
      </c>
      <c r="BS52" s="41">
        <v>0</v>
      </c>
      <c r="BT52" s="41">
        <v>0</v>
      </c>
      <c r="BU52" s="41">
        <v>0</v>
      </c>
      <c r="BV52" s="41">
        <v>0</v>
      </c>
      <c r="BW52" s="41">
        <v>0</v>
      </c>
      <c r="BX52" s="41">
        <v>0</v>
      </c>
      <c r="BY52" s="41">
        <v>0</v>
      </c>
      <c r="BZ52" s="41">
        <v>0</v>
      </c>
      <c r="CA52" s="41">
        <v>0</v>
      </c>
      <c r="CB52" s="41">
        <v>0</v>
      </c>
      <c r="CC52" s="41">
        <v>0</v>
      </c>
      <c r="CD52" s="41">
        <v>0</v>
      </c>
      <c r="CE52" s="41">
        <v>0</v>
      </c>
      <c r="CF52" s="41">
        <v>0</v>
      </c>
      <c r="CG52" s="41">
        <v>0</v>
      </c>
      <c r="CH52" s="41">
        <v>0</v>
      </c>
      <c r="CI52" s="41">
        <v>0</v>
      </c>
      <c r="CJ52" s="41">
        <v>0</v>
      </c>
      <c r="CK52" s="41">
        <v>0</v>
      </c>
      <c r="CL52" s="41">
        <v>0</v>
      </c>
      <c r="CM52" s="41">
        <v>0</v>
      </c>
      <c r="CN52" s="41">
        <v>0</v>
      </c>
      <c r="CO52" s="41">
        <v>0</v>
      </c>
      <c r="CP52" s="41">
        <v>0</v>
      </c>
      <c r="CQ52" s="41">
        <v>0</v>
      </c>
      <c r="CR52" s="41">
        <v>0</v>
      </c>
      <c r="CS52" s="41">
        <v>0</v>
      </c>
      <c r="CT52" s="41">
        <v>0</v>
      </c>
      <c r="CU52" s="41">
        <v>0</v>
      </c>
      <c r="CV52" s="41">
        <v>0</v>
      </c>
      <c r="CW52" s="41">
        <v>0</v>
      </c>
      <c r="CX52" s="41">
        <v>0</v>
      </c>
      <c r="CY52" s="41">
        <v>0</v>
      </c>
      <c r="CZ52" s="41">
        <v>0</v>
      </c>
      <c r="DA52" s="41">
        <v>0</v>
      </c>
    </row>
    <row r="53" spans="1:105" x14ac:dyDescent="0.2">
      <c r="A53" s="43" t="s">
        <v>356</v>
      </c>
      <c r="B53" s="55">
        <f t="shared" ref="B53:BM59" si="21">SUM(B54:B60)</f>
        <v>348644.61</v>
      </c>
      <c r="C53" s="50">
        <f t="shared" si="21"/>
        <v>0</v>
      </c>
      <c r="D53" s="55">
        <f t="shared" si="21"/>
        <v>201479.60717249126</v>
      </c>
      <c r="E53" s="50">
        <f t="shared" si="21"/>
        <v>287874.18999999994</v>
      </c>
      <c r="F53" s="50">
        <f t="shared" si="21"/>
        <v>225537.91000000003</v>
      </c>
      <c r="G53" s="50">
        <f t="shared" si="21"/>
        <v>170304.86</v>
      </c>
      <c r="H53" s="50">
        <f t="shared" si="21"/>
        <v>245484.96999999997</v>
      </c>
      <c r="I53" s="50">
        <f t="shared" si="21"/>
        <v>404562.77999999997</v>
      </c>
      <c r="J53" s="50">
        <f t="shared" si="21"/>
        <v>300788.47999999998</v>
      </c>
      <c r="K53" s="50">
        <f t="shared" si="21"/>
        <v>393154.12999999995</v>
      </c>
      <c r="L53" s="50">
        <f t="shared" si="21"/>
        <v>248191.55865618237</v>
      </c>
      <c r="M53" s="50">
        <f t="shared" si="21"/>
        <v>853179.39</v>
      </c>
      <c r="N53" s="50">
        <f t="shared" si="21"/>
        <v>1065655.1599999999</v>
      </c>
      <c r="O53" s="50">
        <f t="shared" si="21"/>
        <v>1419397.28</v>
      </c>
      <c r="P53" s="50">
        <f t="shared" si="21"/>
        <v>1613592.2999999998</v>
      </c>
      <c r="Q53" s="50">
        <f t="shared" si="21"/>
        <v>1516657.97</v>
      </c>
      <c r="R53" s="50">
        <f t="shared" si="21"/>
        <v>1480284.81</v>
      </c>
      <c r="S53" s="50">
        <f t="shared" si="21"/>
        <v>1536873.59</v>
      </c>
      <c r="T53" s="50">
        <f t="shared" si="21"/>
        <v>845620.72</v>
      </c>
      <c r="U53" s="50">
        <f t="shared" si="21"/>
        <v>801984.71</v>
      </c>
      <c r="V53" s="50">
        <f t="shared" si="21"/>
        <v>829361.65999999992</v>
      </c>
      <c r="W53" s="50">
        <f t="shared" si="21"/>
        <v>862275.6399999999</v>
      </c>
      <c r="X53" s="50">
        <f t="shared" si="21"/>
        <v>966245.97</v>
      </c>
      <c r="Y53" s="50">
        <f t="shared" si="21"/>
        <v>1035739.3099999999</v>
      </c>
      <c r="Z53" s="50">
        <f t="shared" si="21"/>
        <v>1575259</v>
      </c>
      <c r="AA53" s="50">
        <f t="shared" si="21"/>
        <v>1530655</v>
      </c>
      <c r="AB53" s="50">
        <f t="shared" si="21"/>
        <v>1729237</v>
      </c>
      <c r="AC53" s="50">
        <f t="shared" si="21"/>
        <v>1607044</v>
      </c>
      <c r="AD53" s="50">
        <f t="shared" si="21"/>
        <v>1522766</v>
      </c>
      <c r="AE53" s="50">
        <f t="shared" si="21"/>
        <v>1031318</v>
      </c>
      <c r="AF53" s="50">
        <f t="shared" si="21"/>
        <v>1687268</v>
      </c>
      <c r="AG53" s="50">
        <f t="shared" si="21"/>
        <v>2411102</v>
      </c>
      <c r="AH53" s="50">
        <f t="shared" si="21"/>
        <v>4521922.84</v>
      </c>
      <c r="AI53" s="50">
        <f t="shared" si="21"/>
        <v>3896766</v>
      </c>
      <c r="AJ53" s="50">
        <f t="shared" si="21"/>
        <v>6960217</v>
      </c>
      <c r="AK53" s="50">
        <f t="shared" si="21"/>
        <v>6561599</v>
      </c>
      <c r="AL53" s="50">
        <f t="shared" si="21"/>
        <v>5556400</v>
      </c>
      <c r="AM53" s="50">
        <f t="shared" si="21"/>
        <v>10536057</v>
      </c>
      <c r="AN53" s="50">
        <f t="shared" si="21"/>
        <v>17037124</v>
      </c>
      <c r="AO53" s="50">
        <f t="shared" si="21"/>
        <v>14618452</v>
      </c>
      <c r="AP53" s="50">
        <f t="shared" si="21"/>
        <v>19869987</v>
      </c>
      <c r="AQ53" s="50">
        <f t="shared" si="21"/>
        <v>20695923</v>
      </c>
      <c r="AR53" s="50">
        <f t="shared" si="21"/>
        <v>21888331</v>
      </c>
      <c r="AS53" s="50">
        <f t="shared" si="21"/>
        <v>18167768</v>
      </c>
      <c r="AT53" s="50">
        <f t="shared" si="21"/>
        <v>29968075</v>
      </c>
      <c r="AU53" s="50">
        <f t="shared" si="21"/>
        <v>30761705</v>
      </c>
      <c r="AV53" s="50">
        <f t="shared" si="21"/>
        <v>36398115</v>
      </c>
      <c r="AW53" s="50">
        <f t="shared" si="21"/>
        <v>3906871.84</v>
      </c>
      <c r="AX53" s="50">
        <f t="shared" si="21"/>
        <v>4215744.04</v>
      </c>
      <c r="AY53" s="50">
        <f t="shared" si="21"/>
        <v>0</v>
      </c>
      <c r="AZ53" s="50">
        <f t="shared" si="21"/>
        <v>6512006</v>
      </c>
      <c r="BA53" s="50">
        <f t="shared" si="21"/>
        <v>4056009</v>
      </c>
      <c r="BB53" s="50">
        <f t="shared" si="21"/>
        <v>2767421</v>
      </c>
      <c r="BC53" s="50">
        <f t="shared" si="21"/>
        <v>4458455</v>
      </c>
      <c r="BD53" s="50">
        <f t="shared" si="21"/>
        <v>2511228</v>
      </c>
      <c r="BE53" s="50">
        <f t="shared" si="21"/>
        <v>2815430</v>
      </c>
      <c r="BF53" s="50">
        <f t="shared" si="21"/>
        <v>3529504</v>
      </c>
      <c r="BG53" s="50">
        <f t="shared" si="21"/>
        <v>0</v>
      </c>
      <c r="BH53" s="50">
        <f t="shared" si="21"/>
        <v>0</v>
      </c>
      <c r="BI53" s="50">
        <f t="shared" si="21"/>
        <v>0</v>
      </c>
      <c r="BJ53" s="50">
        <f t="shared" si="21"/>
        <v>0</v>
      </c>
      <c r="BK53" s="50">
        <f t="shared" si="21"/>
        <v>0</v>
      </c>
      <c r="BL53" s="50">
        <f t="shared" si="21"/>
        <v>0</v>
      </c>
      <c r="BM53" s="50">
        <f t="shared" si="21"/>
        <v>0</v>
      </c>
      <c r="BN53" s="50">
        <f t="shared" ref="BN53:DA53" si="22">SUM(BN54:BN60)</f>
        <v>0</v>
      </c>
      <c r="BO53" s="50">
        <f t="shared" si="22"/>
        <v>0</v>
      </c>
      <c r="BP53" s="50">
        <f t="shared" si="22"/>
        <v>0</v>
      </c>
      <c r="BQ53" s="50">
        <f t="shared" si="22"/>
        <v>0</v>
      </c>
      <c r="BR53" s="50">
        <f t="shared" si="22"/>
        <v>0</v>
      </c>
      <c r="BS53" s="50">
        <f t="shared" si="22"/>
        <v>0</v>
      </c>
      <c r="BT53" s="50">
        <f t="shared" si="22"/>
        <v>0</v>
      </c>
      <c r="BU53" s="50">
        <f t="shared" si="22"/>
        <v>0</v>
      </c>
      <c r="BV53" s="50">
        <f t="shared" si="22"/>
        <v>0</v>
      </c>
      <c r="BW53" s="50">
        <f t="shared" si="22"/>
        <v>0</v>
      </c>
      <c r="BX53" s="50">
        <f t="shared" si="22"/>
        <v>0</v>
      </c>
      <c r="BY53" s="50">
        <f t="shared" si="22"/>
        <v>0</v>
      </c>
      <c r="BZ53" s="50">
        <f t="shared" si="22"/>
        <v>0</v>
      </c>
      <c r="CA53" s="50">
        <f t="shared" si="22"/>
        <v>0</v>
      </c>
      <c r="CB53" s="50">
        <f t="shared" si="22"/>
        <v>0</v>
      </c>
      <c r="CC53" s="50">
        <f t="shared" si="22"/>
        <v>0</v>
      </c>
      <c r="CD53" s="50">
        <f t="shared" si="22"/>
        <v>0</v>
      </c>
      <c r="CE53" s="50">
        <f t="shared" si="22"/>
        <v>0</v>
      </c>
      <c r="CF53" s="50">
        <f t="shared" si="22"/>
        <v>0</v>
      </c>
      <c r="CG53" s="50">
        <f t="shared" si="22"/>
        <v>0</v>
      </c>
      <c r="CH53" s="50">
        <f t="shared" si="22"/>
        <v>0</v>
      </c>
      <c r="CI53" s="50">
        <f t="shared" si="22"/>
        <v>0</v>
      </c>
      <c r="CJ53" s="50">
        <f t="shared" si="22"/>
        <v>0</v>
      </c>
      <c r="CK53" s="50">
        <f t="shared" si="22"/>
        <v>0</v>
      </c>
      <c r="CL53" s="50">
        <f t="shared" si="22"/>
        <v>0</v>
      </c>
      <c r="CM53" s="50">
        <f t="shared" si="22"/>
        <v>0</v>
      </c>
      <c r="CN53" s="50">
        <f t="shared" si="22"/>
        <v>0</v>
      </c>
      <c r="CO53" s="50">
        <f t="shared" si="22"/>
        <v>0</v>
      </c>
      <c r="CP53" s="50">
        <f t="shared" si="22"/>
        <v>0</v>
      </c>
      <c r="CQ53" s="50">
        <f t="shared" si="22"/>
        <v>0</v>
      </c>
      <c r="CR53" s="50">
        <f t="shared" si="22"/>
        <v>0</v>
      </c>
      <c r="CS53" s="50">
        <f t="shared" si="22"/>
        <v>0</v>
      </c>
      <c r="CT53" s="50">
        <f t="shared" si="22"/>
        <v>0</v>
      </c>
      <c r="CU53" s="50">
        <f t="shared" si="22"/>
        <v>0</v>
      </c>
      <c r="CV53" s="50">
        <f t="shared" si="22"/>
        <v>0</v>
      </c>
      <c r="CW53" s="50">
        <f t="shared" si="22"/>
        <v>0</v>
      </c>
      <c r="CX53" s="50">
        <f t="shared" si="22"/>
        <v>0</v>
      </c>
      <c r="CY53" s="50">
        <f t="shared" si="22"/>
        <v>0</v>
      </c>
      <c r="CZ53" s="50">
        <f t="shared" si="22"/>
        <v>0</v>
      </c>
      <c r="DA53" s="50">
        <f t="shared" si="22"/>
        <v>0</v>
      </c>
    </row>
    <row r="54" spans="1:105" x14ac:dyDescent="0.2">
      <c r="A54" s="42" t="s">
        <v>155</v>
      </c>
      <c r="B54" s="47">
        <f>'[1]1913 HACIENDA'!B9+'[1]1913 HACIENDA'!C9/100</f>
        <v>392.8</v>
      </c>
      <c r="C54" s="50">
        <f t="shared" si="21"/>
        <v>0</v>
      </c>
      <c r="D54" s="47">
        <v>228.8632806762032</v>
      </c>
      <c r="E54" s="41">
        <v>327</v>
      </c>
      <c r="F54" s="41">
        <v>712.5</v>
      </c>
      <c r="G54" s="41">
        <v>753.5</v>
      </c>
      <c r="H54" s="41">
        <v>317</v>
      </c>
      <c r="I54" s="41">
        <v>474.75</v>
      </c>
      <c r="J54" s="41">
        <v>917</v>
      </c>
      <c r="K54" s="41">
        <v>1173</v>
      </c>
      <c r="L54" s="41">
        <v>0</v>
      </c>
      <c r="M54" s="41">
        <v>445.5</v>
      </c>
      <c r="N54" s="41">
        <v>635</v>
      </c>
      <c r="O54" s="41">
        <v>669.99</v>
      </c>
      <c r="P54" s="41">
        <v>76.5</v>
      </c>
      <c r="Q54" s="41">
        <v>100</v>
      </c>
      <c r="R54" s="41">
        <v>44.5</v>
      </c>
      <c r="S54" s="41">
        <v>0</v>
      </c>
      <c r="T54" s="41">
        <v>0</v>
      </c>
      <c r="U54" s="41">
        <v>0</v>
      </c>
      <c r="V54" s="41">
        <v>0</v>
      </c>
      <c r="W54" s="41">
        <v>0</v>
      </c>
      <c r="X54" s="41">
        <v>0</v>
      </c>
      <c r="Y54" s="41">
        <v>0</v>
      </c>
      <c r="Z54" s="41">
        <v>0</v>
      </c>
      <c r="AA54" s="41">
        <v>0</v>
      </c>
      <c r="AB54" s="41">
        <v>0</v>
      </c>
      <c r="AC54" s="41">
        <v>0</v>
      </c>
      <c r="AD54" s="41">
        <v>0</v>
      </c>
      <c r="AE54" s="41">
        <v>0</v>
      </c>
      <c r="AF54" s="41">
        <v>0</v>
      </c>
      <c r="AG54" s="41">
        <v>0</v>
      </c>
      <c r="AH54" s="41">
        <v>0</v>
      </c>
      <c r="AI54" s="41">
        <v>0</v>
      </c>
      <c r="AJ54" s="41">
        <v>0</v>
      </c>
      <c r="AK54" s="41">
        <v>0</v>
      </c>
      <c r="AL54" s="41">
        <v>0</v>
      </c>
      <c r="AM54" s="41">
        <v>0</v>
      </c>
      <c r="AN54" s="41">
        <v>0</v>
      </c>
      <c r="AO54" s="41">
        <v>0</v>
      </c>
      <c r="AP54" s="41">
        <v>0</v>
      </c>
      <c r="AQ54" s="41">
        <v>0</v>
      </c>
      <c r="AR54" s="41">
        <v>0</v>
      </c>
      <c r="AS54" s="41">
        <v>0</v>
      </c>
      <c r="AT54" s="41">
        <v>0</v>
      </c>
      <c r="AU54" s="41">
        <v>0</v>
      </c>
      <c r="AV54" s="41">
        <v>0</v>
      </c>
      <c r="AW54" s="41">
        <v>0</v>
      </c>
      <c r="AX54" s="41">
        <v>0</v>
      </c>
      <c r="AY54" s="41">
        <v>0</v>
      </c>
      <c r="AZ54" s="41">
        <v>0</v>
      </c>
      <c r="BA54" s="41">
        <v>0</v>
      </c>
      <c r="BB54" s="41">
        <v>0</v>
      </c>
      <c r="BC54" s="41">
        <v>0</v>
      </c>
      <c r="BD54" s="41">
        <v>0</v>
      </c>
      <c r="BE54" s="41">
        <v>0</v>
      </c>
      <c r="BF54" s="41">
        <v>0</v>
      </c>
      <c r="BG54" s="41">
        <v>0</v>
      </c>
      <c r="BH54" s="41">
        <v>0</v>
      </c>
      <c r="BI54" s="41">
        <v>0</v>
      </c>
      <c r="BJ54" s="41">
        <v>0</v>
      </c>
      <c r="BK54" s="41">
        <v>0</v>
      </c>
      <c r="BL54" s="41">
        <v>0</v>
      </c>
      <c r="BM54" s="41">
        <v>0</v>
      </c>
      <c r="BN54" s="41">
        <v>0</v>
      </c>
      <c r="BO54" s="41">
        <v>0</v>
      </c>
      <c r="BP54" s="41">
        <v>0</v>
      </c>
      <c r="BQ54" s="41">
        <v>0</v>
      </c>
      <c r="BR54" s="41">
        <v>0</v>
      </c>
      <c r="BS54" s="41">
        <v>0</v>
      </c>
      <c r="BT54" s="41">
        <v>0</v>
      </c>
      <c r="BU54" s="41">
        <v>0</v>
      </c>
      <c r="BV54" s="41">
        <v>0</v>
      </c>
      <c r="BW54" s="41">
        <v>0</v>
      </c>
      <c r="BX54" s="41">
        <v>0</v>
      </c>
      <c r="BY54" s="41">
        <v>0</v>
      </c>
      <c r="BZ54" s="41">
        <v>0</v>
      </c>
      <c r="CA54" s="41">
        <v>0</v>
      </c>
      <c r="CB54" s="41">
        <v>0</v>
      </c>
      <c r="CC54" s="41">
        <v>0</v>
      </c>
      <c r="CD54" s="41">
        <v>0</v>
      </c>
      <c r="CE54" s="41">
        <v>0</v>
      </c>
      <c r="CF54" s="41">
        <v>0</v>
      </c>
      <c r="CG54" s="41">
        <v>0</v>
      </c>
      <c r="CH54" s="41">
        <v>0</v>
      </c>
      <c r="CI54" s="41">
        <v>0</v>
      </c>
      <c r="CJ54" s="41">
        <v>0</v>
      </c>
      <c r="CK54" s="41">
        <v>0</v>
      </c>
      <c r="CL54" s="41">
        <v>0</v>
      </c>
      <c r="CM54" s="41">
        <v>0</v>
      </c>
      <c r="CN54" s="41">
        <v>0</v>
      </c>
      <c r="CO54" s="41">
        <v>0</v>
      </c>
      <c r="CP54" s="41">
        <v>0</v>
      </c>
      <c r="CQ54" s="41">
        <v>0</v>
      </c>
      <c r="CR54" s="41">
        <v>0</v>
      </c>
      <c r="CS54" s="41">
        <v>0</v>
      </c>
      <c r="CT54" s="41">
        <v>0</v>
      </c>
      <c r="CU54" s="41">
        <v>0</v>
      </c>
      <c r="CV54" s="41">
        <v>0</v>
      </c>
      <c r="CW54" s="41">
        <v>0</v>
      </c>
      <c r="CX54" s="41">
        <v>0</v>
      </c>
      <c r="CY54" s="41">
        <v>0</v>
      </c>
      <c r="CZ54" s="41">
        <v>0</v>
      </c>
      <c r="DA54" s="41">
        <v>0</v>
      </c>
    </row>
    <row r="55" spans="1:105" x14ac:dyDescent="0.2">
      <c r="A55" s="42" t="s">
        <v>156</v>
      </c>
      <c r="B55" s="47">
        <f>'[1]1913 HACIENDA'!B10+'[1]1913 HACIENDA'!C10/100</f>
        <v>14658.13</v>
      </c>
      <c r="C55" s="50">
        <f t="shared" si="21"/>
        <v>0</v>
      </c>
      <c r="D55" s="47">
        <v>12635.128792385171</v>
      </c>
      <c r="E55" s="41">
        <v>18053.080000000002</v>
      </c>
      <c r="F55" s="41">
        <v>15814.32</v>
      </c>
      <c r="G55" s="41">
        <v>13533.81</v>
      </c>
      <c r="H55" s="41">
        <v>17626.87</v>
      </c>
      <c r="I55" s="41">
        <v>26404.28</v>
      </c>
      <c r="J55" s="41">
        <v>96842.89</v>
      </c>
      <c r="K55" s="41">
        <v>26420.55</v>
      </c>
      <c r="L55" s="41">
        <v>0</v>
      </c>
      <c r="M55" s="41">
        <v>0</v>
      </c>
      <c r="N55" s="41">
        <v>0</v>
      </c>
      <c r="O55" s="41">
        <v>0</v>
      </c>
      <c r="P55" s="41">
        <v>0</v>
      </c>
      <c r="Q55" s="41">
        <v>0</v>
      </c>
      <c r="R55" s="41">
        <v>0</v>
      </c>
      <c r="S55" s="41">
        <v>0</v>
      </c>
      <c r="T55" s="41">
        <v>0</v>
      </c>
      <c r="U55" s="41">
        <v>0</v>
      </c>
      <c r="V55" s="41">
        <v>0</v>
      </c>
      <c r="W55" s="41">
        <v>0</v>
      </c>
      <c r="X55" s="41">
        <v>0</v>
      </c>
      <c r="Y55" s="41">
        <v>0</v>
      </c>
      <c r="Z55" s="41">
        <v>0</v>
      </c>
      <c r="AA55" s="41">
        <v>0</v>
      </c>
      <c r="AB55" s="41">
        <v>0</v>
      </c>
      <c r="AC55" s="41">
        <v>0</v>
      </c>
      <c r="AD55" s="41">
        <v>0</v>
      </c>
      <c r="AE55" s="41">
        <v>0</v>
      </c>
      <c r="AF55" s="41">
        <v>0</v>
      </c>
      <c r="AG55" s="41">
        <v>0</v>
      </c>
      <c r="AH55" s="41">
        <v>0</v>
      </c>
      <c r="AI55" s="41">
        <v>0</v>
      </c>
      <c r="AJ55" s="41">
        <v>0</v>
      </c>
      <c r="AK55" s="41">
        <v>0</v>
      </c>
      <c r="AL55" s="41">
        <v>0</v>
      </c>
      <c r="AM55" s="41">
        <v>0</v>
      </c>
      <c r="AN55" s="41">
        <v>0</v>
      </c>
      <c r="AO55" s="41">
        <v>0</v>
      </c>
      <c r="AP55" s="41">
        <v>0</v>
      </c>
      <c r="AQ55" s="41">
        <v>0</v>
      </c>
      <c r="AR55" s="41">
        <v>0</v>
      </c>
      <c r="AS55" s="41">
        <v>0</v>
      </c>
      <c r="AT55" s="41">
        <v>0</v>
      </c>
      <c r="AU55" s="41">
        <v>0</v>
      </c>
      <c r="AV55" s="41">
        <v>0</v>
      </c>
      <c r="AW55" s="41">
        <v>0</v>
      </c>
      <c r="AX55" s="41">
        <v>0</v>
      </c>
      <c r="AY55" s="41">
        <v>0</v>
      </c>
      <c r="AZ55" s="41">
        <v>0</v>
      </c>
      <c r="BA55" s="41">
        <v>0</v>
      </c>
      <c r="BB55" s="41">
        <v>0</v>
      </c>
      <c r="BC55" s="41">
        <v>0</v>
      </c>
      <c r="BD55" s="41">
        <v>0</v>
      </c>
      <c r="BE55" s="41">
        <v>0</v>
      </c>
      <c r="BF55" s="41">
        <v>0</v>
      </c>
      <c r="BG55" s="41">
        <v>0</v>
      </c>
      <c r="BH55" s="41">
        <v>0</v>
      </c>
      <c r="BI55" s="41">
        <v>0</v>
      </c>
      <c r="BJ55" s="41">
        <v>0</v>
      </c>
      <c r="BK55" s="41">
        <v>0</v>
      </c>
      <c r="BL55" s="41">
        <v>0</v>
      </c>
      <c r="BM55" s="41">
        <v>0</v>
      </c>
      <c r="BN55" s="41">
        <v>0</v>
      </c>
      <c r="BO55" s="41">
        <v>0</v>
      </c>
      <c r="BP55" s="41">
        <v>0</v>
      </c>
      <c r="BQ55" s="41">
        <v>0</v>
      </c>
      <c r="BR55" s="41">
        <v>0</v>
      </c>
      <c r="BS55" s="41">
        <v>0</v>
      </c>
      <c r="BT55" s="41">
        <v>0</v>
      </c>
      <c r="BU55" s="41">
        <v>0</v>
      </c>
      <c r="BV55" s="41">
        <v>0</v>
      </c>
      <c r="BW55" s="41">
        <v>0</v>
      </c>
      <c r="BX55" s="41">
        <v>0</v>
      </c>
      <c r="BY55" s="41">
        <v>0</v>
      </c>
      <c r="BZ55" s="41">
        <v>0</v>
      </c>
      <c r="CA55" s="41">
        <v>0</v>
      </c>
      <c r="CB55" s="41">
        <v>0</v>
      </c>
      <c r="CC55" s="41">
        <v>0</v>
      </c>
      <c r="CD55" s="41">
        <v>0</v>
      </c>
      <c r="CE55" s="41">
        <v>0</v>
      </c>
      <c r="CF55" s="41">
        <v>0</v>
      </c>
      <c r="CG55" s="41">
        <v>0</v>
      </c>
      <c r="CH55" s="41">
        <v>0</v>
      </c>
      <c r="CI55" s="41">
        <v>0</v>
      </c>
      <c r="CJ55" s="41">
        <v>0</v>
      </c>
      <c r="CK55" s="41">
        <v>0</v>
      </c>
      <c r="CL55" s="41">
        <v>0</v>
      </c>
      <c r="CM55" s="41">
        <v>0</v>
      </c>
      <c r="CN55" s="41">
        <v>0</v>
      </c>
      <c r="CO55" s="41">
        <v>0</v>
      </c>
      <c r="CP55" s="41">
        <v>0</v>
      </c>
      <c r="CQ55" s="41">
        <v>0</v>
      </c>
      <c r="CR55" s="41">
        <v>0</v>
      </c>
      <c r="CS55" s="41">
        <v>0</v>
      </c>
      <c r="CT55" s="41">
        <v>0</v>
      </c>
      <c r="CU55" s="41">
        <v>0</v>
      </c>
      <c r="CV55" s="41">
        <v>0</v>
      </c>
      <c r="CW55" s="41">
        <v>0</v>
      </c>
      <c r="CX55" s="41">
        <v>0</v>
      </c>
      <c r="CY55" s="41">
        <v>0</v>
      </c>
      <c r="CZ55" s="41">
        <v>0</v>
      </c>
      <c r="DA55" s="41">
        <v>0</v>
      </c>
    </row>
    <row r="56" spans="1:105" x14ac:dyDescent="0.2">
      <c r="A56" s="42" t="s">
        <v>357</v>
      </c>
      <c r="B56" s="47">
        <f>'[1]1913 HACIENDA'!B7+'[1]1913 HACIENDA'!C7/100</f>
        <v>244584.89</v>
      </c>
      <c r="C56" s="50">
        <f t="shared" si="21"/>
        <v>0</v>
      </c>
      <c r="D56" s="47">
        <v>150922.31569457808</v>
      </c>
      <c r="E56" s="41">
        <v>215637.9</v>
      </c>
      <c r="F56" s="41">
        <v>155976.82</v>
      </c>
      <c r="G56" s="41">
        <v>114245.94</v>
      </c>
      <c r="H56" s="41">
        <v>180238.71</v>
      </c>
      <c r="I56" s="41">
        <v>299757.07</v>
      </c>
      <c r="J56" s="41">
        <v>190468.59</v>
      </c>
      <c r="K56" s="41">
        <v>267553.32</v>
      </c>
      <c r="L56" s="41">
        <v>237325.5453667824</v>
      </c>
      <c r="M56" s="41">
        <v>505972.55</v>
      </c>
      <c r="N56" s="41">
        <v>697056.58</v>
      </c>
      <c r="O56" s="41">
        <v>800519.51</v>
      </c>
      <c r="P56" s="41">
        <v>918481.73</v>
      </c>
      <c r="Q56" s="41">
        <v>1213362.18</v>
      </c>
      <c r="R56" s="41">
        <v>1170659.73</v>
      </c>
      <c r="S56" s="41">
        <v>766986.93</v>
      </c>
      <c r="T56" s="41">
        <v>478421.85</v>
      </c>
      <c r="U56" s="41">
        <v>471280.83</v>
      </c>
      <c r="V56" s="41">
        <v>513490.43</v>
      </c>
      <c r="W56" s="41">
        <v>635825.57999999996</v>
      </c>
      <c r="X56" s="41">
        <v>641062.06000000006</v>
      </c>
      <c r="Y56" s="41">
        <v>810458.57</v>
      </c>
      <c r="Z56" s="41">
        <v>898070</v>
      </c>
      <c r="AA56" s="41">
        <v>866688</v>
      </c>
      <c r="AB56" s="41">
        <v>1164760</v>
      </c>
      <c r="AC56" s="41">
        <v>833040</v>
      </c>
      <c r="AD56" s="41">
        <v>889483</v>
      </c>
      <c r="AE56" s="41">
        <v>538266</v>
      </c>
      <c r="AF56" s="41">
        <v>624416</v>
      </c>
      <c r="AG56" s="41">
        <v>919761</v>
      </c>
      <c r="AH56" s="41">
        <v>1380743.87</v>
      </c>
      <c r="AI56" s="41">
        <v>0</v>
      </c>
      <c r="AJ56" s="41">
        <v>0</v>
      </c>
      <c r="AK56" s="41">
        <v>0</v>
      </c>
      <c r="AL56" s="41">
        <v>0</v>
      </c>
      <c r="AM56" s="41">
        <v>0</v>
      </c>
      <c r="AN56" s="41">
        <v>2802735</v>
      </c>
      <c r="AO56" s="41">
        <v>2820871</v>
      </c>
      <c r="AP56" s="41">
        <v>4080980</v>
      </c>
      <c r="AQ56" s="41">
        <v>4958499</v>
      </c>
      <c r="AR56" s="41">
        <v>4583231</v>
      </c>
      <c r="AS56" s="41">
        <v>0</v>
      </c>
      <c r="AT56" s="41">
        <v>3732794</v>
      </c>
      <c r="AU56" s="41">
        <v>2435711</v>
      </c>
      <c r="AV56" s="41">
        <v>2483497</v>
      </c>
      <c r="AW56" s="41">
        <v>3061132.92</v>
      </c>
      <c r="AX56" s="41">
        <v>3398548.67</v>
      </c>
      <c r="AY56" s="41">
        <v>0</v>
      </c>
      <c r="AZ56" s="41">
        <v>4210130</v>
      </c>
      <c r="BA56" s="41">
        <v>3388098</v>
      </c>
      <c r="BB56" s="41">
        <v>2226687</v>
      </c>
      <c r="BC56" s="41">
        <v>4148283</v>
      </c>
      <c r="BD56" s="41">
        <v>2405188</v>
      </c>
      <c r="BE56" s="41">
        <v>2815430</v>
      </c>
      <c r="BF56" s="41">
        <v>3529504</v>
      </c>
      <c r="BG56" s="41">
        <v>0</v>
      </c>
      <c r="BH56" s="41">
        <v>0</v>
      </c>
      <c r="BI56" s="41">
        <v>0</v>
      </c>
      <c r="BJ56" s="41">
        <v>0</v>
      </c>
      <c r="BK56" s="41">
        <v>0</v>
      </c>
      <c r="BL56" s="41">
        <v>0</v>
      </c>
      <c r="BM56" s="41">
        <v>0</v>
      </c>
      <c r="BN56" s="41">
        <v>0</v>
      </c>
      <c r="BO56" s="41">
        <v>0</v>
      </c>
      <c r="BP56" s="41">
        <v>0</v>
      </c>
      <c r="BQ56" s="41">
        <v>0</v>
      </c>
      <c r="BR56" s="41">
        <v>0</v>
      </c>
      <c r="BS56" s="41">
        <v>0</v>
      </c>
      <c r="BT56" s="41">
        <v>0</v>
      </c>
      <c r="BU56" s="41">
        <v>0</v>
      </c>
      <c r="BV56" s="41">
        <v>0</v>
      </c>
      <c r="BW56" s="41">
        <v>0</v>
      </c>
      <c r="BX56" s="41">
        <v>0</v>
      </c>
      <c r="BY56" s="41">
        <v>0</v>
      </c>
      <c r="BZ56" s="41">
        <v>0</v>
      </c>
      <c r="CA56" s="41">
        <v>0</v>
      </c>
      <c r="CB56" s="41">
        <v>0</v>
      </c>
      <c r="CC56" s="41">
        <v>0</v>
      </c>
      <c r="CD56" s="41">
        <v>0</v>
      </c>
      <c r="CE56" s="41">
        <v>0</v>
      </c>
      <c r="CF56" s="41">
        <v>0</v>
      </c>
      <c r="CG56" s="41">
        <v>0</v>
      </c>
      <c r="CH56" s="41">
        <v>0</v>
      </c>
      <c r="CI56" s="41">
        <v>0</v>
      </c>
      <c r="CJ56" s="41">
        <v>0</v>
      </c>
      <c r="CK56" s="41">
        <v>0</v>
      </c>
      <c r="CL56" s="41">
        <v>0</v>
      </c>
      <c r="CM56" s="41">
        <v>0</v>
      </c>
      <c r="CN56" s="41">
        <v>0</v>
      </c>
      <c r="CO56" s="41">
        <v>0</v>
      </c>
      <c r="CP56" s="41">
        <v>0</v>
      </c>
      <c r="CQ56" s="41">
        <v>0</v>
      </c>
      <c r="CR56" s="41">
        <v>0</v>
      </c>
      <c r="CS56" s="41">
        <v>0</v>
      </c>
      <c r="CT56" s="41">
        <v>0</v>
      </c>
      <c r="CU56" s="41">
        <v>0</v>
      </c>
      <c r="CV56" s="41">
        <v>0</v>
      </c>
      <c r="CW56" s="41">
        <v>0</v>
      </c>
      <c r="CX56" s="41">
        <v>0</v>
      </c>
      <c r="CY56" s="41">
        <v>0</v>
      </c>
      <c r="CZ56" s="41">
        <v>0</v>
      </c>
      <c r="DA56" s="41">
        <v>0</v>
      </c>
    </row>
    <row r="57" spans="1:105" x14ac:dyDescent="0.2">
      <c r="A57" s="42" t="s">
        <v>158</v>
      </c>
      <c r="B57" s="47">
        <f>'[1]1913 HACIENDA'!B11</f>
        <v>3210</v>
      </c>
      <c r="C57" s="50">
        <f t="shared" si="21"/>
        <v>0</v>
      </c>
      <c r="D57" s="47">
        <v>2462.2609494842113</v>
      </c>
      <c r="E57" s="41">
        <v>3518.08</v>
      </c>
      <c r="F57" s="41">
        <v>4415.4399999999996</v>
      </c>
      <c r="G57" s="41">
        <v>3336.02</v>
      </c>
      <c r="H57" s="41">
        <v>4031.3</v>
      </c>
      <c r="I57" s="41">
        <v>6829.68</v>
      </c>
      <c r="K57" s="41">
        <v>7888.72</v>
      </c>
      <c r="L57" s="41">
        <v>0</v>
      </c>
      <c r="M57" s="41">
        <v>0</v>
      </c>
      <c r="N57" s="41">
        <v>0</v>
      </c>
      <c r="O57" s="41">
        <v>0</v>
      </c>
      <c r="P57" s="41">
        <v>0</v>
      </c>
      <c r="Q57" s="41">
        <v>0</v>
      </c>
      <c r="R57" s="41">
        <v>0</v>
      </c>
      <c r="S57" s="41">
        <v>0</v>
      </c>
      <c r="T57" s="41">
        <v>0</v>
      </c>
      <c r="U57" s="41">
        <v>0</v>
      </c>
      <c r="V57" s="41">
        <v>0</v>
      </c>
      <c r="W57" s="41">
        <v>0</v>
      </c>
      <c r="X57" s="41">
        <v>0</v>
      </c>
      <c r="Y57" s="41">
        <v>0</v>
      </c>
      <c r="Z57" s="41">
        <v>0</v>
      </c>
      <c r="AA57" s="41">
        <v>0</v>
      </c>
      <c r="AB57" s="41">
        <v>0</v>
      </c>
      <c r="AC57" s="41">
        <v>0</v>
      </c>
      <c r="AD57" s="41">
        <v>0</v>
      </c>
      <c r="AE57" s="41">
        <v>0</v>
      </c>
      <c r="AF57" s="41">
        <v>0</v>
      </c>
      <c r="AG57" s="41">
        <v>0</v>
      </c>
      <c r="AH57" s="41">
        <v>0</v>
      </c>
      <c r="AI57" s="41">
        <v>0</v>
      </c>
      <c r="AJ57" s="41">
        <v>0</v>
      </c>
      <c r="AK57" s="41">
        <v>0</v>
      </c>
      <c r="AL57" s="41">
        <v>0</v>
      </c>
      <c r="AM57" s="41">
        <v>0</v>
      </c>
      <c r="AN57" s="41">
        <v>0</v>
      </c>
      <c r="AO57" s="41">
        <v>0</v>
      </c>
      <c r="AP57" s="41">
        <v>0</v>
      </c>
      <c r="AQ57" s="41">
        <v>0</v>
      </c>
      <c r="AR57" s="41">
        <v>0</v>
      </c>
      <c r="AS57" s="41">
        <v>0</v>
      </c>
      <c r="AT57" s="41">
        <v>0</v>
      </c>
      <c r="AU57" s="41">
        <v>0</v>
      </c>
      <c r="AV57" s="41">
        <v>0</v>
      </c>
      <c r="AW57" s="41">
        <v>0</v>
      </c>
      <c r="AX57" s="41">
        <v>0</v>
      </c>
      <c r="AY57" s="41">
        <v>0</v>
      </c>
      <c r="AZ57" s="41">
        <v>0</v>
      </c>
      <c r="BA57" s="41">
        <v>0</v>
      </c>
      <c r="BB57" s="41">
        <v>0</v>
      </c>
      <c r="BC57" s="41">
        <v>0</v>
      </c>
      <c r="BD57" s="41">
        <v>0</v>
      </c>
      <c r="BE57" s="41">
        <v>0</v>
      </c>
      <c r="BF57" s="41">
        <v>0</v>
      </c>
      <c r="BG57" s="41">
        <v>0</v>
      </c>
      <c r="BH57" s="41">
        <v>0</v>
      </c>
      <c r="BI57" s="41">
        <v>0</v>
      </c>
      <c r="BJ57" s="41">
        <v>0</v>
      </c>
      <c r="BK57" s="41">
        <v>0</v>
      </c>
      <c r="BL57" s="41">
        <v>0</v>
      </c>
      <c r="BM57" s="41">
        <v>0</v>
      </c>
      <c r="BN57" s="41">
        <v>0</v>
      </c>
      <c r="BO57" s="41">
        <v>0</v>
      </c>
      <c r="BP57" s="41">
        <v>0</v>
      </c>
      <c r="BQ57" s="41">
        <v>0</v>
      </c>
      <c r="BR57" s="41">
        <v>0</v>
      </c>
      <c r="BS57" s="41">
        <v>0</v>
      </c>
      <c r="BT57" s="41">
        <v>0</v>
      </c>
      <c r="BU57" s="41">
        <v>0</v>
      </c>
      <c r="BV57" s="41">
        <v>0</v>
      </c>
      <c r="BW57" s="41">
        <v>0</v>
      </c>
      <c r="BX57" s="41">
        <v>0</v>
      </c>
      <c r="BY57" s="41">
        <v>0</v>
      </c>
      <c r="BZ57" s="41">
        <v>0</v>
      </c>
      <c r="CA57" s="41">
        <v>0</v>
      </c>
      <c r="CB57" s="41">
        <v>0</v>
      </c>
      <c r="CC57" s="41">
        <v>0</v>
      </c>
      <c r="CD57" s="41">
        <v>0</v>
      </c>
      <c r="CE57" s="41">
        <v>0</v>
      </c>
      <c r="CF57" s="41">
        <v>0</v>
      </c>
      <c r="CG57" s="41">
        <v>0</v>
      </c>
      <c r="CH57" s="41">
        <v>0</v>
      </c>
      <c r="CI57" s="41">
        <v>0</v>
      </c>
      <c r="CJ57" s="41">
        <v>0</v>
      </c>
      <c r="CK57" s="41">
        <v>0</v>
      </c>
      <c r="CL57" s="41">
        <v>0</v>
      </c>
      <c r="CM57" s="41">
        <v>0</v>
      </c>
      <c r="CN57" s="41">
        <v>0</v>
      </c>
      <c r="CO57" s="41">
        <v>0</v>
      </c>
      <c r="CP57" s="41">
        <v>0</v>
      </c>
      <c r="CQ57" s="41">
        <v>0</v>
      </c>
      <c r="CR57" s="41">
        <v>0</v>
      </c>
      <c r="CS57" s="41">
        <v>0</v>
      </c>
      <c r="CT57" s="41">
        <v>0</v>
      </c>
      <c r="CU57" s="41">
        <v>0</v>
      </c>
      <c r="CV57" s="41">
        <v>0</v>
      </c>
      <c r="CW57" s="41">
        <v>0</v>
      </c>
      <c r="CX57" s="41">
        <v>0</v>
      </c>
      <c r="CY57" s="41">
        <v>0</v>
      </c>
      <c r="CZ57" s="41">
        <v>0</v>
      </c>
      <c r="DA57" s="41">
        <v>0</v>
      </c>
    </row>
    <row r="58" spans="1:105" x14ac:dyDescent="0.2">
      <c r="A58" s="42" t="s">
        <v>159</v>
      </c>
      <c r="B58" s="47">
        <f>'[1]1913 HACIENDA'!B8+'[1]1913 HACIENDA'!C8/100</f>
        <v>75458.789999999994</v>
      </c>
      <c r="C58" s="50">
        <f t="shared" si="21"/>
        <v>0</v>
      </c>
      <c r="D58" s="47">
        <v>30331.82449593817</v>
      </c>
      <c r="E58" s="41">
        <v>43338.13</v>
      </c>
      <c r="F58" s="41">
        <v>40588.83</v>
      </c>
      <c r="G58" s="41">
        <v>30605.59</v>
      </c>
      <c r="H58" s="41">
        <v>36401.089999999997</v>
      </c>
      <c r="I58" s="41">
        <v>61037</v>
      </c>
      <c r="K58" s="41">
        <v>77868.539999999994</v>
      </c>
      <c r="L58" s="41">
        <v>0</v>
      </c>
      <c r="M58" s="41">
        <v>0</v>
      </c>
      <c r="N58" s="41">
        <v>0</v>
      </c>
      <c r="O58" s="41">
        <v>0</v>
      </c>
      <c r="P58" s="41">
        <v>0</v>
      </c>
      <c r="Q58" s="41">
        <v>0</v>
      </c>
      <c r="R58" s="41">
        <v>0</v>
      </c>
      <c r="S58" s="41">
        <v>0</v>
      </c>
      <c r="T58" s="41">
        <v>0</v>
      </c>
      <c r="U58" s="41">
        <v>0</v>
      </c>
      <c r="V58" s="41">
        <v>0</v>
      </c>
      <c r="W58" s="41">
        <v>0</v>
      </c>
      <c r="X58" s="41">
        <v>0</v>
      </c>
      <c r="Y58" s="41">
        <v>0</v>
      </c>
      <c r="Z58" s="41">
        <v>0</v>
      </c>
      <c r="AA58" s="41">
        <v>0</v>
      </c>
      <c r="AB58" s="41">
        <v>0</v>
      </c>
      <c r="AC58" s="41">
        <v>0</v>
      </c>
      <c r="AD58" s="41">
        <v>0</v>
      </c>
      <c r="AE58" s="41">
        <v>0</v>
      </c>
      <c r="AF58" s="41">
        <v>0</v>
      </c>
      <c r="AG58" s="41">
        <v>0</v>
      </c>
      <c r="AH58" s="41">
        <v>0</v>
      </c>
      <c r="AI58" s="41">
        <v>0</v>
      </c>
      <c r="AJ58" s="41">
        <v>0</v>
      </c>
      <c r="AK58" s="41">
        <v>0</v>
      </c>
      <c r="AL58" s="41">
        <v>0</v>
      </c>
      <c r="AM58" s="41">
        <v>0</v>
      </c>
      <c r="AN58" s="41">
        <v>0</v>
      </c>
      <c r="AO58" s="41">
        <v>0</v>
      </c>
      <c r="AP58" s="41">
        <v>0</v>
      </c>
      <c r="AQ58" s="41">
        <v>0</v>
      </c>
      <c r="AR58" s="41">
        <v>0</v>
      </c>
      <c r="AS58" s="41">
        <v>0</v>
      </c>
      <c r="AT58" s="41">
        <v>0</v>
      </c>
      <c r="AU58" s="41">
        <v>0</v>
      </c>
      <c r="AV58" s="41">
        <v>0</v>
      </c>
      <c r="AW58" s="41">
        <v>0</v>
      </c>
      <c r="AX58" s="41">
        <v>0</v>
      </c>
      <c r="AY58" s="41">
        <v>0</v>
      </c>
      <c r="AZ58" s="41">
        <v>0</v>
      </c>
      <c r="BA58" s="41">
        <v>0</v>
      </c>
      <c r="BB58" s="41">
        <v>0</v>
      </c>
      <c r="BC58" s="41">
        <v>0</v>
      </c>
      <c r="BD58" s="41">
        <v>0</v>
      </c>
      <c r="BE58" s="41">
        <v>0</v>
      </c>
      <c r="BF58" s="41">
        <v>0</v>
      </c>
      <c r="BG58" s="41">
        <v>0</v>
      </c>
      <c r="BH58" s="41">
        <v>0</v>
      </c>
      <c r="BI58" s="41">
        <v>0</v>
      </c>
      <c r="BJ58" s="41">
        <v>0</v>
      </c>
      <c r="BK58" s="41">
        <v>0</v>
      </c>
      <c r="BL58" s="41">
        <v>0</v>
      </c>
      <c r="BM58" s="41">
        <v>0</v>
      </c>
      <c r="BN58" s="41">
        <v>0</v>
      </c>
      <c r="BO58" s="41">
        <v>0</v>
      </c>
      <c r="BP58" s="41">
        <v>0</v>
      </c>
      <c r="BQ58" s="41">
        <v>0</v>
      </c>
      <c r="BR58" s="41">
        <v>0</v>
      </c>
      <c r="BS58" s="41">
        <v>0</v>
      </c>
      <c r="BT58" s="41">
        <v>0</v>
      </c>
      <c r="BU58" s="41">
        <v>0</v>
      </c>
      <c r="BV58" s="41">
        <v>0</v>
      </c>
      <c r="BW58" s="41">
        <v>0</v>
      </c>
      <c r="BX58" s="41">
        <v>0</v>
      </c>
      <c r="BY58" s="41">
        <v>0</v>
      </c>
      <c r="BZ58" s="41">
        <v>0</v>
      </c>
      <c r="CA58" s="41">
        <v>0</v>
      </c>
      <c r="CB58" s="41">
        <v>0</v>
      </c>
      <c r="CC58" s="41">
        <v>0</v>
      </c>
      <c r="CD58" s="41">
        <v>0</v>
      </c>
      <c r="CE58" s="41">
        <v>0</v>
      </c>
      <c r="CF58" s="41">
        <v>0</v>
      </c>
      <c r="CG58" s="41">
        <v>0</v>
      </c>
      <c r="CH58" s="41">
        <v>0</v>
      </c>
      <c r="CI58" s="41">
        <v>0</v>
      </c>
      <c r="CJ58" s="41">
        <v>0</v>
      </c>
      <c r="CK58" s="41">
        <v>0</v>
      </c>
      <c r="CL58" s="41">
        <v>0</v>
      </c>
      <c r="CM58" s="41">
        <v>0</v>
      </c>
      <c r="CN58" s="41">
        <v>0</v>
      </c>
      <c r="CO58" s="41">
        <v>0</v>
      </c>
      <c r="CP58" s="41">
        <v>0</v>
      </c>
      <c r="CQ58" s="41">
        <v>0</v>
      </c>
      <c r="CR58" s="41">
        <v>0</v>
      </c>
      <c r="CS58" s="41">
        <v>0</v>
      </c>
      <c r="CT58" s="41">
        <v>0</v>
      </c>
      <c r="CU58" s="41">
        <v>0</v>
      </c>
      <c r="CV58" s="41">
        <v>0</v>
      </c>
      <c r="CW58" s="41">
        <v>0</v>
      </c>
      <c r="CX58" s="41">
        <v>0</v>
      </c>
      <c r="CY58" s="41">
        <v>0</v>
      </c>
      <c r="CZ58" s="41">
        <v>0</v>
      </c>
      <c r="DA58" s="41">
        <v>0</v>
      </c>
    </row>
    <row r="59" spans="1:105" x14ac:dyDescent="0.2">
      <c r="A59" s="42" t="s">
        <v>358</v>
      </c>
      <c r="B59" s="47">
        <f>'[1]1913 HACIENDA'!B13</f>
        <v>10340</v>
      </c>
      <c r="C59" s="50">
        <f t="shared" si="21"/>
        <v>0</v>
      </c>
      <c r="D59" s="47">
        <v>4899.2139594294267</v>
      </c>
      <c r="E59" s="41">
        <v>7000</v>
      </c>
      <c r="F59" s="41">
        <v>8030</v>
      </c>
      <c r="G59" s="41">
        <v>7830</v>
      </c>
      <c r="H59" s="41">
        <v>6870</v>
      </c>
      <c r="I59" s="41">
        <v>10060</v>
      </c>
      <c r="J59" s="41">
        <v>12560</v>
      </c>
      <c r="K59" s="41">
        <v>12250</v>
      </c>
      <c r="L59" s="41">
        <v>10866.013289399974</v>
      </c>
      <c r="M59" s="41">
        <v>0</v>
      </c>
      <c r="N59" s="41">
        <v>0</v>
      </c>
      <c r="O59" s="41">
        <v>0</v>
      </c>
      <c r="P59" s="41">
        <v>0</v>
      </c>
      <c r="Q59" s="41">
        <v>0</v>
      </c>
      <c r="R59" s="41">
        <v>0</v>
      </c>
      <c r="S59" s="41">
        <v>0</v>
      </c>
      <c r="T59" s="41">
        <v>0</v>
      </c>
      <c r="U59" s="41">
        <v>0</v>
      </c>
      <c r="V59" s="41">
        <v>0</v>
      </c>
      <c r="W59" s="41">
        <v>0</v>
      </c>
      <c r="X59" s="41">
        <v>0</v>
      </c>
      <c r="Y59" s="41">
        <v>0</v>
      </c>
      <c r="Z59" s="41">
        <v>0</v>
      </c>
      <c r="AA59" s="41">
        <v>0</v>
      </c>
      <c r="AB59" s="41">
        <v>0</v>
      </c>
      <c r="AC59" s="41">
        <v>0</v>
      </c>
      <c r="AD59" s="41">
        <v>0</v>
      </c>
      <c r="AE59" s="41">
        <v>0</v>
      </c>
      <c r="AF59" s="41">
        <v>0</v>
      </c>
      <c r="AG59" s="41">
        <v>0</v>
      </c>
      <c r="AH59" s="41">
        <v>0</v>
      </c>
      <c r="AI59" s="41">
        <v>0</v>
      </c>
      <c r="AJ59" s="41">
        <v>0</v>
      </c>
      <c r="AK59" s="41">
        <v>0</v>
      </c>
      <c r="AL59" s="41">
        <v>0</v>
      </c>
      <c r="AM59" s="41">
        <v>0</v>
      </c>
      <c r="AN59" s="41">
        <v>0</v>
      </c>
      <c r="AO59" s="41">
        <v>0</v>
      </c>
      <c r="AP59" s="41">
        <v>0</v>
      </c>
      <c r="AQ59" s="41">
        <v>0</v>
      </c>
      <c r="AR59" s="41">
        <v>0</v>
      </c>
      <c r="AS59" s="41">
        <v>0</v>
      </c>
      <c r="AT59" s="41">
        <v>0</v>
      </c>
      <c r="AU59" s="41">
        <v>0</v>
      </c>
      <c r="AV59" s="41">
        <v>0</v>
      </c>
      <c r="AW59" s="41">
        <v>0</v>
      </c>
      <c r="AX59" s="41">
        <v>0</v>
      </c>
      <c r="AY59" s="41">
        <v>0</v>
      </c>
      <c r="AZ59" s="41">
        <v>0</v>
      </c>
      <c r="BA59" s="41">
        <v>0</v>
      </c>
      <c r="BB59" s="41">
        <v>0</v>
      </c>
      <c r="BC59" s="41">
        <v>0</v>
      </c>
      <c r="BD59" s="41">
        <v>0</v>
      </c>
      <c r="BE59" s="41">
        <v>0</v>
      </c>
      <c r="BF59" s="41">
        <v>0</v>
      </c>
      <c r="BG59" s="41">
        <v>0</v>
      </c>
      <c r="BH59" s="41">
        <v>0</v>
      </c>
      <c r="BI59" s="41">
        <v>0</v>
      </c>
      <c r="BJ59" s="41">
        <v>0</v>
      </c>
      <c r="BK59" s="41">
        <v>0</v>
      </c>
      <c r="BL59" s="41">
        <v>0</v>
      </c>
      <c r="BM59" s="41">
        <v>0</v>
      </c>
      <c r="BN59" s="41">
        <v>0</v>
      </c>
      <c r="BO59" s="41">
        <v>0</v>
      </c>
      <c r="BP59" s="41">
        <v>0</v>
      </c>
      <c r="BQ59" s="41">
        <v>0</v>
      </c>
      <c r="BR59" s="41">
        <v>0</v>
      </c>
      <c r="BS59" s="41">
        <v>0</v>
      </c>
      <c r="BT59" s="41">
        <v>0</v>
      </c>
      <c r="BU59" s="41">
        <v>0</v>
      </c>
      <c r="BV59" s="41">
        <v>0</v>
      </c>
      <c r="BW59" s="41">
        <v>0</v>
      </c>
      <c r="BX59" s="41">
        <v>0</v>
      </c>
      <c r="BY59" s="41">
        <v>0</v>
      </c>
      <c r="BZ59" s="41">
        <v>0</v>
      </c>
      <c r="CA59" s="41">
        <v>0</v>
      </c>
      <c r="CB59" s="41">
        <v>0</v>
      </c>
      <c r="CC59" s="41">
        <v>0</v>
      </c>
      <c r="CD59" s="41">
        <v>0</v>
      </c>
      <c r="CE59" s="41">
        <v>0</v>
      </c>
      <c r="CF59" s="41">
        <v>0</v>
      </c>
      <c r="CG59" s="41">
        <v>0</v>
      </c>
      <c r="CH59" s="41">
        <v>0</v>
      </c>
      <c r="CI59" s="41">
        <v>0</v>
      </c>
      <c r="CJ59" s="41">
        <v>0</v>
      </c>
      <c r="CK59" s="41">
        <v>0</v>
      </c>
      <c r="CL59" s="41">
        <v>0</v>
      </c>
      <c r="CM59" s="41">
        <v>0</v>
      </c>
      <c r="CN59" s="41">
        <v>0</v>
      </c>
      <c r="CO59" s="41">
        <v>0</v>
      </c>
      <c r="CP59" s="41">
        <v>0</v>
      </c>
      <c r="CQ59" s="41">
        <v>0</v>
      </c>
      <c r="CR59" s="41">
        <v>0</v>
      </c>
      <c r="CS59" s="41">
        <v>0</v>
      </c>
      <c r="CT59" s="41">
        <v>0</v>
      </c>
      <c r="CU59" s="41">
        <v>0</v>
      </c>
      <c r="CV59" s="41">
        <v>0</v>
      </c>
      <c r="CW59" s="41">
        <v>0</v>
      </c>
      <c r="CX59" s="41">
        <v>0</v>
      </c>
      <c r="CY59" s="41">
        <v>0</v>
      </c>
      <c r="CZ59" s="41">
        <v>0</v>
      </c>
      <c r="DA59" s="41">
        <v>0</v>
      </c>
    </row>
    <row r="60" spans="1:105" x14ac:dyDescent="0.2">
      <c r="A60" s="42" t="s">
        <v>359</v>
      </c>
      <c r="B60" s="47">
        <v>0</v>
      </c>
      <c r="C60" s="41">
        <v>0</v>
      </c>
      <c r="D60" s="47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>
        <v>0</v>
      </c>
      <c r="M60" s="41">
        <v>346761.34</v>
      </c>
      <c r="N60" s="41">
        <v>367963.58</v>
      </c>
      <c r="O60" s="41">
        <v>618207.78</v>
      </c>
      <c r="P60" s="41">
        <v>695034.07</v>
      </c>
      <c r="Q60" s="41">
        <v>303195.78999999998</v>
      </c>
      <c r="R60" s="41">
        <v>309580.58</v>
      </c>
      <c r="S60" s="41">
        <v>769886.66</v>
      </c>
      <c r="T60" s="41">
        <v>367198.87</v>
      </c>
      <c r="U60" s="41">
        <v>330703.88</v>
      </c>
      <c r="V60" s="41">
        <v>315871.23</v>
      </c>
      <c r="W60" s="41">
        <v>226450.06</v>
      </c>
      <c r="X60" s="41">
        <v>325183.90999999997</v>
      </c>
      <c r="Y60" s="41">
        <v>225280.74</v>
      </c>
      <c r="Z60" s="41">
        <v>677189</v>
      </c>
      <c r="AA60" s="41">
        <v>663967</v>
      </c>
      <c r="AB60" s="41">
        <v>564477</v>
      </c>
      <c r="AC60" s="41">
        <v>774004</v>
      </c>
      <c r="AD60" s="41">
        <v>633283</v>
      </c>
      <c r="AE60" s="41">
        <v>493052</v>
      </c>
      <c r="AF60" s="41">
        <v>1062852</v>
      </c>
      <c r="AG60" s="41">
        <v>1491341</v>
      </c>
      <c r="AH60" s="41">
        <v>3141178.97</v>
      </c>
      <c r="AI60" s="41">
        <v>3896766</v>
      </c>
      <c r="AJ60" s="41">
        <v>6960217</v>
      </c>
      <c r="AK60" s="41">
        <v>6561599</v>
      </c>
      <c r="AL60" s="41">
        <v>5556400</v>
      </c>
      <c r="AM60" s="41">
        <v>10536057</v>
      </c>
      <c r="AN60" s="41">
        <v>14234389</v>
      </c>
      <c r="AO60" s="41">
        <v>11797581</v>
      </c>
      <c r="AP60" s="41">
        <v>15789007</v>
      </c>
      <c r="AQ60" s="41">
        <v>15737424</v>
      </c>
      <c r="AR60" s="41">
        <v>17305100</v>
      </c>
      <c r="AS60" s="41">
        <v>18167768</v>
      </c>
      <c r="AT60" s="41">
        <v>26235281</v>
      </c>
      <c r="AU60" s="41">
        <v>28325994</v>
      </c>
      <c r="AV60" s="41">
        <v>33914618</v>
      </c>
      <c r="AW60" s="41">
        <v>845738.92</v>
      </c>
      <c r="AX60" s="41">
        <v>817195.37</v>
      </c>
      <c r="AZ60" s="41">
        <v>2301876</v>
      </c>
      <c r="BA60" s="41">
        <v>667911</v>
      </c>
      <c r="BB60" s="41">
        <v>540734</v>
      </c>
      <c r="BC60" s="41">
        <v>310172</v>
      </c>
      <c r="BD60" s="41">
        <v>106040</v>
      </c>
      <c r="BE60" s="41">
        <v>0</v>
      </c>
      <c r="BF60" s="41">
        <v>0</v>
      </c>
      <c r="BG60" s="41">
        <v>0</v>
      </c>
      <c r="BH60" s="41">
        <v>0</v>
      </c>
      <c r="BI60" s="41">
        <v>0</v>
      </c>
      <c r="BJ60" s="41">
        <v>0</v>
      </c>
      <c r="BK60" s="41">
        <v>0</v>
      </c>
      <c r="BL60" s="41">
        <v>0</v>
      </c>
      <c r="BM60" s="41">
        <v>0</v>
      </c>
      <c r="BN60" s="41">
        <v>0</v>
      </c>
      <c r="BO60" s="41">
        <v>0</v>
      </c>
      <c r="BP60" s="41">
        <v>0</v>
      </c>
      <c r="BQ60" s="41">
        <v>0</v>
      </c>
      <c r="BR60" s="41">
        <v>0</v>
      </c>
      <c r="BS60" s="41">
        <v>0</v>
      </c>
      <c r="BT60" s="41">
        <v>0</v>
      </c>
      <c r="BU60" s="41">
        <v>0</v>
      </c>
      <c r="BV60" s="41">
        <v>0</v>
      </c>
      <c r="BW60" s="41">
        <v>0</v>
      </c>
      <c r="BX60" s="41">
        <v>0</v>
      </c>
      <c r="BY60" s="41">
        <v>0</v>
      </c>
      <c r="BZ60" s="41">
        <v>0</v>
      </c>
      <c r="CA60" s="41">
        <v>0</v>
      </c>
      <c r="CB60" s="41">
        <v>0</v>
      </c>
      <c r="CC60" s="41">
        <v>0</v>
      </c>
      <c r="CD60" s="41">
        <v>0</v>
      </c>
      <c r="CE60" s="41">
        <v>0</v>
      </c>
      <c r="CF60" s="41">
        <v>0</v>
      </c>
      <c r="CG60" s="41">
        <v>0</v>
      </c>
      <c r="CH60" s="41">
        <v>0</v>
      </c>
      <c r="CI60" s="41">
        <v>0</v>
      </c>
      <c r="CJ60" s="41">
        <v>0</v>
      </c>
      <c r="CK60" s="41">
        <v>0</v>
      </c>
      <c r="CL60" s="41">
        <v>0</v>
      </c>
      <c r="CM60" s="41">
        <v>0</v>
      </c>
      <c r="CN60" s="41">
        <v>0</v>
      </c>
      <c r="CO60" s="41">
        <v>0</v>
      </c>
      <c r="CP60" s="41">
        <v>0</v>
      </c>
      <c r="CQ60" s="41">
        <v>0</v>
      </c>
      <c r="CR60" s="41">
        <v>0</v>
      </c>
      <c r="CS60" s="41">
        <v>0</v>
      </c>
      <c r="CT60" s="41">
        <v>0</v>
      </c>
      <c r="CU60" s="41">
        <v>0</v>
      </c>
      <c r="CV60" s="41">
        <v>0</v>
      </c>
      <c r="CW60" s="41">
        <v>0</v>
      </c>
      <c r="CX60" s="41">
        <v>0</v>
      </c>
      <c r="CY60" s="41">
        <v>0</v>
      </c>
      <c r="CZ60" s="41">
        <v>0</v>
      </c>
      <c r="DA60" s="41">
        <v>0</v>
      </c>
    </row>
    <row r="61" spans="1:105" x14ac:dyDescent="0.2">
      <c r="A61" s="36" t="s">
        <v>360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  <c r="H61" s="41">
        <v>0</v>
      </c>
      <c r="I61" s="41">
        <v>0</v>
      </c>
      <c r="J61" s="41">
        <v>0</v>
      </c>
      <c r="K61" s="41">
        <v>0</v>
      </c>
      <c r="L61" s="41">
        <v>0</v>
      </c>
      <c r="M61" s="41">
        <v>0</v>
      </c>
      <c r="N61" s="41">
        <v>0</v>
      </c>
      <c r="O61" s="41">
        <v>0</v>
      </c>
      <c r="P61" s="41">
        <v>0</v>
      </c>
      <c r="Q61" s="41">
        <v>0</v>
      </c>
      <c r="R61" s="41">
        <v>0</v>
      </c>
      <c r="S61" s="41">
        <v>0</v>
      </c>
      <c r="T61" s="41">
        <v>0</v>
      </c>
      <c r="U61" s="41">
        <v>0</v>
      </c>
      <c r="V61" s="41">
        <v>0</v>
      </c>
      <c r="W61" s="41">
        <v>0</v>
      </c>
      <c r="X61" s="41">
        <v>0</v>
      </c>
      <c r="Y61" s="41">
        <v>0</v>
      </c>
      <c r="Z61" s="41">
        <v>0</v>
      </c>
      <c r="AA61" s="41">
        <v>0</v>
      </c>
      <c r="AB61" s="41">
        <v>0</v>
      </c>
      <c r="AC61" s="41">
        <v>0</v>
      </c>
      <c r="AD61" s="41">
        <v>0</v>
      </c>
      <c r="AE61" s="41">
        <v>0</v>
      </c>
      <c r="AF61" s="41">
        <v>0</v>
      </c>
      <c r="AG61" s="41">
        <v>0</v>
      </c>
      <c r="AH61" s="41">
        <v>0</v>
      </c>
      <c r="AI61" s="41">
        <v>0</v>
      </c>
      <c r="AJ61" s="41">
        <v>0</v>
      </c>
      <c r="AK61" s="41">
        <v>0</v>
      </c>
      <c r="AL61" s="41">
        <v>0</v>
      </c>
      <c r="AM61" s="41">
        <v>0</v>
      </c>
      <c r="AN61" s="41">
        <v>0</v>
      </c>
      <c r="AO61" s="41">
        <v>0</v>
      </c>
      <c r="AP61" s="41">
        <v>0</v>
      </c>
      <c r="AQ61" s="41">
        <v>0</v>
      </c>
      <c r="AR61" s="41">
        <v>0</v>
      </c>
      <c r="AS61" s="41">
        <v>0</v>
      </c>
      <c r="AT61" s="41">
        <v>14942549</v>
      </c>
      <c r="AU61" s="41">
        <v>14557366</v>
      </c>
      <c r="AV61" s="41">
        <v>17919159</v>
      </c>
      <c r="AW61" s="41">
        <v>23973010.760000002</v>
      </c>
      <c r="AX61" s="41">
        <v>23405594.93</v>
      </c>
      <c r="AY61" s="41">
        <v>0</v>
      </c>
      <c r="AZ61" s="41">
        <v>0</v>
      </c>
      <c r="BA61" s="41">
        <v>0</v>
      </c>
      <c r="BB61" s="41">
        <v>0</v>
      </c>
      <c r="BC61" s="41">
        <v>0</v>
      </c>
      <c r="BD61" s="41">
        <v>0</v>
      </c>
      <c r="BE61" s="41">
        <v>0</v>
      </c>
      <c r="BF61" s="41">
        <v>0</v>
      </c>
      <c r="BG61" s="41">
        <v>0</v>
      </c>
      <c r="BH61" s="41">
        <v>0</v>
      </c>
      <c r="BI61" s="41">
        <v>0</v>
      </c>
      <c r="BJ61" s="41">
        <v>0</v>
      </c>
      <c r="BK61" s="41">
        <v>0</v>
      </c>
      <c r="BL61" s="41">
        <v>0</v>
      </c>
      <c r="BM61" s="41">
        <v>0</v>
      </c>
      <c r="BN61" s="41">
        <v>0</v>
      </c>
      <c r="BO61" s="41">
        <v>0</v>
      </c>
      <c r="BP61" s="41">
        <v>0</v>
      </c>
      <c r="BQ61" s="41">
        <v>0</v>
      </c>
      <c r="BR61" s="41">
        <v>0</v>
      </c>
      <c r="BS61" s="41">
        <v>0</v>
      </c>
      <c r="BT61" s="41">
        <v>0</v>
      </c>
      <c r="BU61" s="41">
        <v>0</v>
      </c>
      <c r="BV61" s="41">
        <v>0</v>
      </c>
      <c r="BW61" s="41">
        <v>0</v>
      </c>
      <c r="BX61" s="41">
        <v>0</v>
      </c>
      <c r="BY61" s="41">
        <v>0</v>
      </c>
      <c r="BZ61" s="41">
        <v>0</v>
      </c>
      <c r="CA61" s="41">
        <v>0</v>
      </c>
      <c r="CB61" s="41">
        <v>0</v>
      </c>
      <c r="CC61" s="41">
        <v>0</v>
      </c>
      <c r="CD61" s="41">
        <v>0</v>
      </c>
      <c r="CE61" s="41">
        <v>0</v>
      </c>
      <c r="CF61" s="41">
        <v>0</v>
      </c>
      <c r="CG61" s="41">
        <v>0</v>
      </c>
      <c r="CH61" s="41">
        <v>0</v>
      </c>
      <c r="CI61" s="41">
        <v>0</v>
      </c>
      <c r="CJ61" s="41">
        <v>0</v>
      </c>
      <c r="CK61" s="41">
        <v>0</v>
      </c>
      <c r="CL61" s="41">
        <v>0</v>
      </c>
      <c r="CM61" s="41">
        <v>0</v>
      </c>
      <c r="CN61" s="41">
        <v>0</v>
      </c>
      <c r="CO61" s="41">
        <v>0</v>
      </c>
      <c r="CP61" s="41">
        <v>0</v>
      </c>
      <c r="CQ61" s="41">
        <v>0</v>
      </c>
      <c r="CR61" s="41">
        <v>0</v>
      </c>
      <c r="CS61" s="41">
        <v>0</v>
      </c>
      <c r="CT61" s="41">
        <v>0</v>
      </c>
      <c r="CU61" s="41">
        <v>0</v>
      </c>
      <c r="CV61" s="41">
        <v>0</v>
      </c>
      <c r="CW61" s="41">
        <v>0</v>
      </c>
      <c r="CX61" s="41">
        <v>0</v>
      </c>
      <c r="CY61" s="41">
        <v>0</v>
      </c>
      <c r="CZ61" s="41">
        <v>0</v>
      </c>
      <c r="DA61" s="41">
        <v>0</v>
      </c>
    </row>
    <row r="62" spans="1:105" x14ac:dyDescent="0.2">
      <c r="A62" s="42" t="s">
        <v>361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  <c r="H62" s="41">
        <v>0</v>
      </c>
      <c r="I62" s="41">
        <v>0</v>
      </c>
      <c r="J62" s="41">
        <v>0</v>
      </c>
      <c r="K62" s="41">
        <v>0</v>
      </c>
      <c r="L62" s="41">
        <v>0</v>
      </c>
      <c r="M62" s="41">
        <v>0</v>
      </c>
      <c r="N62" s="41">
        <v>0</v>
      </c>
      <c r="O62" s="41">
        <v>0</v>
      </c>
      <c r="P62" s="41">
        <v>0</v>
      </c>
      <c r="Q62" s="41">
        <v>0</v>
      </c>
      <c r="R62" s="41">
        <v>0</v>
      </c>
      <c r="S62" s="41">
        <v>0</v>
      </c>
      <c r="T62" s="41">
        <v>0</v>
      </c>
      <c r="U62" s="41">
        <v>0</v>
      </c>
      <c r="V62" s="41">
        <v>0</v>
      </c>
      <c r="W62" s="41">
        <v>0</v>
      </c>
      <c r="X62" s="41">
        <v>0</v>
      </c>
      <c r="Y62" s="41">
        <v>0</v>
      </c>
      <c r="Z62" s="41">
        <v>0</v>
      </c>
      <c r="AA62" s="41">
        <v>0</v>
      </c>
      <c r="AB62" s="41">
        <v>0</v>
      </c>
      <c r="AC62" s="41">
        <v>0</v>
      </c>
      <c r="AD62" s="41">
        <v>0</v>
      </c>
      <c r="AE62" s="41">
        <v>0</v>
      </c>
      <c r="AF62" s="41">
        <v>0</v>
      </c>
      <c r="AG62" s="41">
        <v>0</v>
      </c>
      <c r="AH62" s="41">
        <v>0</v>
      </c>
      <c r="AI62" s="41">
        <v>0</v>
      </c>
      <c r="AJ62" s="41">
        <v>0</v>
      </c>
      <c r="AK62" s="41">
        <v>0</v>
      </c>
      <c r="AL62" s="41">
        <v>0</v>
      </c>
      <c r="AM62" s="41">
        <v>0</v>
      </c>
      <c r="AN62" s="41">
        <v>0</v>
      </c>
      <c r="AO62" s="41">
        <v>0</v>
      </c>
      <c r="AP62" s="41">
        <v>0</v>
      </c>
      <c r="AQ62" s="41">
        <v>0</v>
      </c>
      <c r="AR62" s="41">
        <v>0</v>
      </c>
      <c r="AS62" s="41">
        <v>0</v>
      </c>
      <c r="AT62" s="41">
        <v>0</v>
      </c>
      <c r="AU62" s="41">
        <v>0</v>
      </c>
      <c r="AV62" s="41">
        <v>0</v>
      </c>
      <c r="AW62" s="41">
        <v>3357523.2</v>
      </c>
      <c r="AX62" s="41">
        <v>3341021</v>
      </c>
      <c r="AY62" s="41">
        <v>0</v>
      </c>
      <c r="AZ62" s="41">
        <v>0</v>
      </c>
      <c r="BA62" s="41">
        <v>0</v>
      </c>
      <c r="BB62" s="41">
        <v>0</v>
      </c>
      <c r="BC62" s="41">
        <v>0</v>
      </c>
      <c r="BD62" s="41">
        <v>0</v>
      </c>
      <c r="BE62" s="41">
        <v>0</v>
      </c>
      <c r="BF62" s="41">
        <v>0</v>
      </c>
      <c r="BG62" s="41">
        <v>0</v>
      </c>
      <c r="BH62" s="41">
        <v>0</v>
      </c>
      <c r="BI62" s="41">
        <v>0</v>
      </c>
      <c r="BJ62" s="41">
        <v>0</v>
      </c>
      <c r="BK62" s="41">
        <v>0</v>
      </c>
      <c r="BL62" s="41">
        <v>0</v>
      </c>
      <c r="BM62" s="41">
        <v>0</v>
      </c>
      <c r="BN62" s="41">
        <v>0</v>
      </c>
      <c r="BO62" s="41">
        <v>0</v>
      </c>
      <c r="BP62" s="41">
        <v>0</v>
      </c>
      <c r="BQ62" s="41">
        <v>0</v>
      </c>
      <c r="BR62" s="41">
        <v>0</v>
      </c>
      <c r="BS62" s="41">
        <v>0</v>
      </c>
      <c r="BT62" s="41">
        <v>0</v>
      </c>
      <c r="BU62" s="41">
        <v>0</v>
      </c>
      <c r="BV62" s="41">
        <v>0</v>
      </c>
      <c r="BW62" s="41">
        <v>0</v>
      </c>
      <c r="BX62" s="41">
        <v>0</v>
      </c>
      <c r="BY62" s="41">
        <v>0</v>
      </c>
      <c r="BZ62" s="41">
        <v>0</v>
      </c>
      <c r="CA62" s="41">
        <v>0</v>
      </c>
      <c r="CB62" s="41">
        <v>0</v>
      </c>
      <c r="CC62" s="41">
        <v>0</v>
      </c>
      <c r="CD62" s="41">
        <v>0</v>
      </c>
      <c r="CE62" s="41">
        <v>0</v>
      </c>
      <c r="CF62" s="41">
        <v>0</v>
      </c>
      <c r="CG62" s="41">
        <v>0</v>
      </c>
      <c r="CH62" s="41">
        <v>0</v>
      </c>
      <c r="CI62" s="41">
        <v>0</v>
      </c>
      <c r="CJ62" s="41">
        <v>0</v>
      </c>
      <c r="CK62" s="41">
        <v>0</v>
      </c>
      <c r="CL62" s="41">
        <v>0</v>
      </c>
      <c r="CM62" s="41">
        <v>0</v>
      </c>
      <c r="CN62" s="41">
        <v>0</v>
      </c>
      <c r="CO62" s="41">
        <v>0</v>
      </c>
      <c r="CP62" s="41">
        <v>0</v>
      </c>
      <c r="CQ62" s="41">
        <v>0</v>
      </c>
      <c r="CR62" s="41">
        <v>0</v>
      </c>
      <c r="CS62" s="41">
        <v>0</v>
      </c>
      <c r="CT62" s="41">
        <v>0</v>
      </c>
      <c r="CU62" s="41">
        <v>0</v>
      </c>
      <c r="CV62" s="41">
        <v>0</v>
      </c>
      <c r="CW62" s="41">
        <v>0</v>
      </c>
      <c r="CX62" s="41">
        <v>0</v>
      </c>
      <c r="CY62" s="41">
        <v>0</v>
      </c>
      <c r="CZ62" s="41">
        <v>0</v>
      </c>
      <c r="DA62" s="41">
        <v>0</v>
      </c>
    </row>
    <row r="63" spans="1:105" x14ac:dyDescent="0.2">
      <c r="A63" s="49" t="s">
        <v>362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  <c r="H63" s="41">
        <v>0</v>
      </c>
      <c r="I63" s="41">
        <v>0</v>
      </c>
      <c r="J63" s="41">
        <v>0</v>
      </c>
      <c r="K63" s="41">
        <v>0</v>
      </c>
      <c r="L63" s="41">
        <v>0</v>
      </c>
      <c r="M63" s="41">
        <v>0</v>
      </c>
      <c r="N63" s="41">
        <v>0</v>
      </c>
      <c r="O63" s="41">
        <v>0</v>
      </c>
      <c r="P63" s="41">
        <v>0</v>
      </c>
      <c r="Q63" s="41">
        <v>0</v>
      </c>
      <c r="R63" s="41">
        <v>0</v>
      </c>
      <c r="S63" s="41">
        <v>0</v>
      </c>
      <c r="T63" s="41">
        <v>80266.28</v>
      </c>
      <c r="U63" s="41">
        <v>211161.54</v>
      </c>
      <c r="V63" s="41">
        <v>222827.51999999999</v>
      </c>
      <c r="W63" s="41">
        <v>232661.01</v>
      </c>
      <c r="X63" s="41">
        <v>241725.6</v>
      </c>
      <c r="Y63" s="41">
        <v>241777.44</v>
      </c>
      <c r="Z63" s="41">
        <v>195175</v>
      </c>
      <c r="AA63" s="41">
        <v>227606</v>
      </c>
      <c r="AB63" s="41">
        <v>227648</v>
      </c>
      <c r="AC63" s="41">
        <v>149100</v>
      </c>
      <c r="AD63" s="41">
        <v>80037</v>
      </c>
      <c r="AE63" s="41">
        <v>6757</v>
      </c>
      <c r="AF63" s="41">
        <v>15</v>
      </c>
      <c r="AG63" s="41">
        <v>13996</v>
      </c>
      <c r="AH63" s="41">
        <v>44556.87</v>
      </c>
      <c r="AI63" s="41">
        <v>0</v>
      </c>
      <c r="AJ63" s="41">
        <v>0</v>
      </c>
      <c r="AK63" s="41">
        <v>0</v>
      </c>
      <c r="AL63" s="41">
        <v>0</v>
      </c>
      <c r="AM63" s="41">
        <v>0</v>
      </c>
      <c r="AN63" s="41">
        <v>194054</v>
      </c>
      <c r="AO63" s="41">
        <v>174322</v>
      </c>
      <c r="AP63" s="41">
        <v>231815</v>
      </c>
      <c r="AQ63" s="41">
        <v>234819</v>
      </c>
      <c r="AR63" s="41">
        <v>277719</v>
      </c>
      <c r="AS63" s="41">
        <v>0</v>
      </c>
      <c r="AT63" s="41">
        <v>198679</v>
      </c>
      <c r="AU63" s="41">
        <v>882</v>
      </c>
      <c r="AV63" s="41">
        <v>60829</v>
      </c>
      <c r="AW63" s="41">
        <v>0</v>
      </c>
      <c r="AX63" s="41">
        <v>1327096.67</v>
      </c>
      <c r="AY63" s="41">
        <v>0</v>
      </c>
      <c r="AZ63" s="41">
        <v>0</v>
      </c>
      <c r="BA63" s="41">
        <v>0</v>
      </c>
      <c r="BB63" s="41">
        <v>0</v>
      </c>
      <c r="BC63" s="41">
        <v>0</v>
      </c>
      <c r="BD63" s="41">
        <v>0</v>
      </c>
      <c r="BE63" s="41">
        <v>0</v>
      </c>
      <c r="BF63" s="41">
        <v>0</v>
      </c>
      <c r="BG63" s="41">
        <v>0</v>
      </c>
      <c r="BH63" s="41">
        <v>0</v>
      </c>
      <c r="BI63" s="41">
        <v>0</v>
      </c>
      <c r="BJ63" s="41">
        <v>0</v>
      </c>
      <c r="BK63" s="41">
        <v>0</v>
      </c>
      <c r="BL63" s="41">
        <v>0</v>
      </c>
      <c r="BM63" s="41">
        <v>0</v>
      </c>
      <c r="BN63" s="41">
        <v>0</v>
      </c>
      <c r="BO63" s="41">
        <v>0</v>
      </c>
      <c r="BP63" s="41">
        <v>0</v>
      </c>
      <c r="BQ63" s="41">
        <v>0</v>
      </c>
      <c r="BR63" s="41">
        <v>0</v>
      </c>
      <c r="BS63" s="41">
        <v>0</v>
      </c>
      <c r="BT63" s="41">
        <v>0</v>
      </c>
      <c r="BU63" s="41">
        <v>0</v>
      </c>
      <c r="BV63" s="41">
        <v>0</v>
      </c>
      <c r="BW63" s="41">
        <v>0</v>
      </c>
      <c r="BX63" s="41">
        <v>0</v>
      </c>
      <c r="BY63" s="41">
        <v>0</v>
      </c>
      <c r="BZ63" s="41">
        <v>0</v>
      </c>
      <c r="CA63" s="41">
        <v>0</v>
      </c>
      <c r="CB63" s="41">
        <v>0</v>
      </c>
      <c r="CC63" s="41">
        <v>0</v>
      </c>
      <c r="CD63" s="41">
        <v>0</v>
      </c>
      <c r="CE63" s="41">
        <v>0</v>
      </c>
      <c r="CF63" s="41">
        <v>0</v>
      </c>
      <c r="CG63" s="41">
        <v>0</v>
      </c>
      <c r="CH63" s="41">
        <v>0</v>
      </c>
      <c r="CI63" s="41">
        <v>0</v>
      </c>
      <c r="CJ63" s="41">
        <v>0</v>
      </c>
      <c r="CK63" s="41">
        <v>0</v>
      </c>
      <c r="CL63" s="41">
        <v>0</v>
      </c>
      <c r="CM63" s="41">
        <v>0</v>
      </c>
      <c r="CN63" s="41">
        <v>0</v>
      </c>
      <c r="CO63" s="41">
        <v>0</v>
      </c>
      <c r="CP63" s="41">
        <v>0</v>
      </c>
      <c r="CQ63" s="41">
        <v>0</v>
      </c>
      <c r="CR63" s="41">
        <v>0</v>
      </c>
      <c r="CS63" s="41">
        <v>0</v>
      </c>
      <c r="CT63" s="41">
        <v>0</v>
      </c>
      <c r="CU63" s="41">
        <v>0</v>
      </c>
      <c r="CV63" s="41">
        <v>0</v>
      </c>
      <c r="CW63" s="41">
        <v>0</v>
      </c>
      <c r="CX63" s="41">
        <v>0</v>
      </c>
      <c r="CY63" s="41">
        <v>0</v>
      </c>
      <c r="CZ63" s="41">
        <v>0</v>
      </c>
      <c r="DA63" s="41">
        <v>0</v>
      </c>
    </row>
    <row r="64" spans="1:105" x14ac:dyDescent="0.2">
      <c r="A64" s="42" t="s">
        <v>363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  <c r="H64" s="41">
        <v>0</v>
      </c>
      <c r="I64" s="41">
        <v>0</v>
      </c>
      <c r="J64" s="41">
        <v>0</v>
      </c>
      <c r="K64" s="41">
        <v>0</v>
      </c>
      <c r="L64" s="41">
        <v>0</v>
      </c>
      <c r="M64" s="41">
        <v>0</v>
      </c>
      <c r="N64" s="41">
        <v>0</v>
      </c>
      <c r="O64" s="41">
        <v>0</v>
      </c>
      <c r="P64" s="41">
        <v>0</v>
      </c>
      <c r="Q64" s="41">
        <v>0</v>
      </c>
      <c r="R64" s="41">
        <v>0</v>
      </c>
      <c r="S64" s="41">
        <v>0</v>
      </c>
      <c r="T64" s="41">
        <v>0</v>
      </c>
      <c r="U64" s="41">
        <v>0</v>
      </c>
      <c r="V64" s="41">
        <v>0</v>
      </c>
      <c r="W64" s="41">
        <v>0</v>
      </c>
      <c r="X64" s="41">
        <v>0</v>
      </c>
      <c r="Y64" s="41">
        <v>0</v>
      </c>
      <c r="Z64" s="41">
        <v>0</v>
      </c>
      <c r="AA64" s="41">
        <v>0</v>
      </c>
      <c r="AB64" s="41">
        <v>0</v>
      </c>
      <c r="AC64" s="41">
        <v>0</v>
      </c>
      <c r="AD64" s="41">
        <v>0</v>
      </c>
      <c r="AE64" s="41">
        <v>0</v>
      </c>
      <c r="AF64" s="41">
        <v>63350</v>
      </c>
      <c r="AG64" s="41">
        <v>39421</v>
      </c>
      <c r="AH64" s="41">
        <v>25893.51</v>
      </c>
      <c r="AI64" s="41">
        <v>0</v>
      </c>
      <c r="AJ64" s="41">
        <v>0</v>
      </c>
      <c r="AK64" s="41">
        <v>0</v>
      </c>
      <c r="AL64" s="41">
        <v>0</v>
      </c>
      <c r="AM64" s="41">
        <v>0</v>
      </c>
      <c r="AN64" s="41">
        <v>323998</v>
      </c>
      <c r="AO64" s="41">
        <v>83857</v>
      </c>
      <c r="AP64" s="41">
        <v>0</v>
      </c>
      <c r="AQ64" s="41">
        <v>0</v>
      </c>
      <c r="AR64" s="41">
        <v>0</v>
      </c>
      <c r="AS64" s="41">
        <v>0</v>
      </c>
      <c r="AT64" s="47">
        <v>0</v>
      </c>
      <c r="AU64" s="47">
        <v>0</v>
      </c>
      <c r="AV64" s="47">
        <v>0</v>
      </c>
      <c r="AW64" s="47">
        <v>0</v>
      </c>
      <c r="AX64" s="47">
        <v>0</v>
      </c>
      <c r="AY64" s="47">
        <v>0</v>
      </c>
      <c r="AZ64" s="47">
        <v>0</v>
      </c>
      <c r="BA64" s="47">
        <v>0</v>
      </c>
      <c r="BB64" s="47">
        <v>0</v>
      </c>
      <c r="BC64" s="47">
        <v>0</v>
      </c>
      <c r="BD64" s="47">
        <v>0</v>
      </c>
      <c r="BE64" s="47">
        <v>0</v>
      </c>
      <c r="BF64" s="47">
        <v>0</v>
      </c>
      <c r="BG64" s="47">
        <v>0</v>
      </c>
      <c r="BH64" s="47">
        <v>0</v>
      </c>
      <c r="BI64" s="47">
        <v>0</v>
      </c>
      <c r="BJ64" s="47">
        <v>0</v>
      </c>
      <c r="BK64" s="47">
        <v>0</v>
      </c>
      <c r="BL64" s="47">
        <v>0</v>
      </c>
      <c r="BM64" s="47">
        <v>0</v>
      </c>
      <c r="BN64" s="47">
        <v>0</v>
      </c>
      <c r="BO64" s="47">
        <v>0</v>
      </c>
      <c r="BP64" s="47">
        <v>0</v>
      </c>
      <c r="BQ64" s="47">
        <v>0</v>
      </c>
      <c r="BR64" s="47">
        <v>0</v>
      </c>
      <c r="BS64" s="47">
        <v>0</v>
      </c>
      <c r="BT64" s="47">
        <v>0</v>
      </c>
      <c r="BU64" s="47">
        <v>0</v>
      </c>
      <c r="BV64" s="47">
        <v>0</v>
      </c>
      <c r="BW64" s="47">
        <v>0</v>
      </c>
      <c r="BX64" s="47">
        <v>0</v>
      </c>
      <c r="BY64" s="47">
        <v>0</v>
      </c>
      <c r="BZ64" s="47">
        <v>0</v>
      </c>
      <c r="CA64" s="47">
        <v>0</v>
      </c>
      <c r="CB64" s="47">
        <v>0</v>
      </c>
      <c r="CC64" s="47">
        <v>0</v>
      </c>
      <c r="CD64" s="47">
        <v>0</v>
      </c>
      <c r="CE64" s="47">
        <v>0</v>
      </c>
      <c r="CF64" s="47">
        <v>0</v>
      </c>
      <c r="CG64" s="47">
        <v>0</v>
      </c>
      <c r="CH64" s="47">
        <v>0</v>
      </c>
      <c r="CI64" s="47">
        <v>0</v>
      </c>
      <c r="CJ64" s="47">
        <v>0</v>
      </c>
      <c r="CK64" s="47">
        <v>0</v>
      </c>
      <c r="CL64" s="47">
        <v>0</v>
      </c>
      <c r="CM64" s="47">
        <v>0</v>
      </c>
      <c r="CN64" s="47">
        <v>0</v>
      </c>
      <c r="CO64" s="47">
        <v>0</v>
      </c>
      <c r="CP64" s="47">
        <v>0</v>
      </c>
      <c r="CQ64" s="47">
        <v>0</v>
      </c>
      <c r="CR64" s="47">
        <v>0</v>
      </c>
      <c r="CS64" s="47">
        <v>0</v>
      </c>
      <c r="CT64" s="47">
        <v>0</v>
      </c>
      <c r="CU64" s="47">
        <v>0</v>
      </c>
      <c r="CV64" s="47">
        <v>0</v>
      </c>
      <c r="CW64" s="41">
        <v>0</v>
      </c>
      <c r="CX64" s="41">
        <v>0</v>
      </c>
      <c r="CY64" s="41">
        <v>0</v>
      </c>
      <c r="CZ64" s="41">
        <v>0</v>
      </c>
      <c r="DA64" s="41">
        <v>0</v>
      </c>
    </row>
    <row r="65" spans="1:105" x14ac:dyDescent="0.2">
      <c r="A65" s="42" t="s">
        <v>364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  <c r="H65" s="41">
        <v>0</v>
      </c>
      <c r="I65" s="41">
        <v>0</v>
      </c>
      <c r="J65" s="41">
        <v>0</v>
      </c>
      <c r="K65" s="41">
        <v>91122.97</v>
      </c>
      <c r="L65" s="41">
        <v>0</v>
      </c>
      <c r="M65" s="41">
        <v>0</v>
      </c>
      <c r="N65" s="41">
        <v>0</v>
      </c>
      <c r="O65" s="41">
        <v>0</v>
      </c>
      <c r="P65" s="41">
        <v>0</v>
      </c>
      <c r="Q65" s="41">
        <v>0</v>
      </c>
      <c r="R65" s="41">
        <v>0</v>
      </c>
      <c r="S65" s="41">
        <v>0</v>
      </c>
      <c r="T65" s="41">
        <v>0</v>
      </c>
      <c r="U65" s="41">
        <v>0</v>
      </c>
      <c r="V65" s="41">
        <v>0</v>
      </c>
      <c r="W65" s="41">
        <v>0</v>
      </c>
      <c r="X65" s="41">
        <v>0</v>
      </c>
      <c r="Y65" s="41">
        <v>0</v>
      </c>
      <c r="Z65" s="41">
        <v>0</v>
      </c>
      <c r="AA65" s="41">
        <v>0</v>
      </c>
      <c r="AB65" s="41">
        <v>0</v>
      </c>
      <c r="AC65" s="41">
        <v>0</v>
      </c>
      <c r="AD65" s="41">
        <v>0</v>
      </c>
      <c r="AE65" s="41">
        <v>0</v>
      </c>
      <c r="AF65" s="41">
        <v>0</v>
      </c>
      <c r="AG65" s="41">
        <v>0</v>
      </c>
      <c r="AH65" s="41">
        <v>0</v>
      </c>
      <c r="AI65" s="41">
        <v>0</v>
      </c>
      <c r="AJ65" s="41">
        <v>0</v>
      </c>
      <c r="AK65" s="41">
        <v>0</v>
      </c>
      <c r="AL65" s="41">
        <v>0</v>
      </c>
      <c r="AM65" s="41">
        <v>0</v>
      </c>
      <c r="AN65" s="41">
        <v>0</v>
      </c>
      <c r="AO65" s="41">
        <v>0</v>
      </c>
      <c r="AP65" s="41">
        <v>0</v>
      </c>
      <c r="AQ65" s="41">
        <v>0</v>
      </c>
      <c r="AR65" s="41">
        <v>0</v>
      </c>
      <c r="AS65" s="41">
        <v>0</v>
      </c>
      <c r="AT65" s="41">
        <v>0</v>
      </c>
      <c r="AU65" s="41">
        <v>0</v>
      </c>
      <c r="AV65" s="41">
        <v>0</v>
      </c>
      <c r="AW65" s="41">
        <v>0</v>
      </c>
      <c r="AX65" s="41">
        <v>0</v>
      </c>
      <c r="AY65" s="41">
        <v>0</v>
      </c>
      <c r="AZ65" s="41">
        <v>0</v>
      </c>
      <c r="BA65" s="41">
        <v>0</v>
      </c>
      <c r="BB65" s="41">
        <v>0</v>
      </c>
      <c r="BC65" s="41">
        <v>0</v>
      </c>
      <c r="BD65" s="41">
        <v>0</v>
      </c>
      <c r="BE65" s="41">
        <v>0</v>
      </c>
      <c r="BF65" s="41">
        <v>0</v>
      </c>
      <c r="BG65" s="41">
        <v>0</v>
      </c>
      <c r="BH65" s="41">
        <v>0</v>
      </c>
      <c r="BI65" s="41">
        <v>0</v>
      </c>
      <c r="BJ65" s="41">
        <v>0</v>
      </c>
      <c r="BK65" s="41">
        <v>0</v>
      </c>
      <c r="BL65" s="41">
        <v>0</v>
      </c>
      <c r="BM65" s="41">
        <v>0</v>
      </c>
      <c r="BN65" s="41">
        <v>0</v>
      </c>
      <c r="BO65" s="41">
        <v>0</v>
      </c>
      <c r="BP65" s="41">
        <v>0</v>
      </c>
      <c r="BQ65" s="41">
        <v>0</v>
      </c>
      <c r="BR65" s="41">
        <v>0</v>
      </c>
      <c r="BS65" s="41">
        <v>0</v>
      </c>
      <c r="BT65" s="41">
        <v>0</v>
      </c>
      <c r="BU65" s="41">
        <v>0</v>
      </c>
      <c r="BV65" s="41">
        <v>0</v>
      </c>
      <c r="BW65" s="41">
        <v>0</v>
      </c>
      <c r="BX65" s="41">
        <v>0</v>
      </c>
      <c r="BY65" s="41">
        <v>0</v>
      </c>
      <c r="BZ65" s="41">
        <v>0</v>
      </c>
      <c r="CA65" s="41">
        <v>0</v>
      </c>
      <c r="CB65" s="41">
        <v>0</v>
      </c>
      <c r="CC65" s="41">
        <v>0</v>
      </c>
      <c r="CD65" s="41">
        <v>0</v>
      </c>
      <c r="CE65" s="41">
        <v>0</v>
      </c>
      <c r="CF65" s="41">
        <v>0</v>
      </c>
      <c r="CG65" s="41">
        <v>0</v>
      </c>
      <c r="CH65" s="41">
        <v>0</v>
      </c>
      <c r="CI65" s="41">
        <v>0</v>
      </c>
      <c r="CJ65" s="41">
        <v>0</v>
      </c>
      <c r="CK65" s="41">
        <v>0</v>
      </c>
      <c r="CL65" s="41">
        <v>0</v>
      </c>
      <c r="CM65" s="41">
        <v>0</v>
      </c>
      <c r="CN65" s="41">
        <v>0</v>
      </c>
      <c r="CO65" s="41">
        <v>0</v>
      </c>
      <c r="CP65" s="41">
        <v>0</v>
      </c>
      <c r="CQ65" s="41">
        <v>0</v>
      </c>
      <c r="CR65" s="41">
        <v>0</v>
      </c>
      <c r="CS65" s="41">
        <v>0</v>
      </c>
      <c r="CT65" s="41">
        <v>0</v>
      </c>
      <c r="CU65" s="41">
        <v>0</v>
      </c>
      <c r="CV65" s="41">
        <v>0</v>
      </c>
      <c r="CW65" s="41">
        <v>0</v>
      </c>
      <c r="CX65" s="41">
        <v>0</v>
      </c>
      <c r="CY65" s="41">
        <v>0</v>
      </c>
      <c r="CZ65" s="41">
        <v>0</v>
      </c>
      <c r="DA65" s="41">
        <v>0</v>
      </c>
    </row>
    <row r="66" spans="1:105" x14ac:dyDescent="0.2">
      <c r="A66" s="42" t="s">
        <v>365</v>
      </c>
      <c r="B66" s="47">
        <f>'[1]1913 HACIENDA'!B12+'[1]1913 HACIENDA'!C12/100</f>
        <v>12776.99</v>
      </c>
      <c r="C66" s="50">
        <f t="shared" ref="C66" si="23">SUM(C67:C73)</f>
        <v>0</v>
      </c>
      <c r="D66" s="47">
        <v>12850.848181895932</v>
      </c>
      <c r="E66" s="41">
        <v>18361.3</v>
      </c>
      <c r="F66" s="41">
        <v>22569.68</v>
      </c>
      <c r="G66" s="41">
        <v>28847.59</v>
      </c>
      <c r="H66" s="41">
        <v>69646.83</v>
      </c>
      <c r="I66" s="41">
        <v>124413.12</v>
      </c>
      <c r="J66" s="41">
        <v>130572.93</v>
      </c>
      <c r="K66" s="41">
        <v>28280.34</v>
      </c>
      <c r="L66" s="41">
        <v>25085.269409693854</v>
      </c>
      <c r="M66" s="41">
        <v>222881.12</v>
      </c>
      <c r="N66" s="41">
        <v>214810.92</v>
      </c>
      <c r="O66" s="41">
        <v>201877.69</v>
      </c>
      <c r="P66" s="41">
        <v>439330.1</v>
      </c>
      <c r="Q66" s="41">
        <v>138309.19</v>
      </c>
      <c r="R66" s="41">
        <v>142352.76999999999</v>
      </c>
      <c r="S66" s="41">
        <v>109397</v>
      </c>
      <c r="T66" s="41">
        <v>77280.58</v>
      </c>
      <c r="U66" s="41">
        <v>32270.59</v>
      </c>
      <c r="V66" s="41">
        <v>65102.58</v>
      </c>
      <c r="W66" s="41">
        <v>106494.11</v>
      </c>
      <c r="X66" s="41">
        <v>36821.72</v>
      </c>
      <c r="Y66" s="41">
        <v>6385.33</v>
      </c>
      <c r="Z66" s="41">
        <v>10462</v>
      </c>
      <c r="AA66" s="41">
        <v>3966</v>
      </c>
      <c r="AB66" s="41">
        <v>1940</v>
      </c>
      <c r="AC66" s="41">
        <v>9706</v>
      </c>
      <c r="AD66" s="41">
        <v>12305</v>
      </c>
      <c r="AE66" s="41">
        <v>7372</v>
      </c>
      <c r="AF66" s="41">
        <v>26515</v>
      </c>
      <c r="AG66" s="41">
        <v>12815</v>
      </c>
      <c r="AH66" s="41">
        <v>30093.73</v>
      </c>
      <c r="AI66" s="41">
        <v>1358301</v>
      </c>
      <c r="AJ66" s="41">
        <v>1435134</v>
      </c>
      <c r="AK66" s="41">
        <v>1616052</v>
      </c>
      <c r="AL66" s="41">
        <v>1600320</v>
      </c>
      <c r="AM66" s="41">
        <v>1710064</v>
      </c>
      <c r="AN66" s="41">
        <v>337044</v>
      </c>
      <c r="AO66" s="41">
        <v>12903</v>
      </c>
      <c r="AP66" s="41">
        <v>7153</v>
      </c>
      <c r="AQ66" s="41">
        <v>577</v>
      </c>
      <c r="AR66" s="41">
        <v>43432</v>
      </c>
      <c r="AS66" s="41">
        <v>1418354</v>
      </c>
      <c r="AT66" s="41">
        <v>27380</v>
      </c>
      <c r="AU66" s="41">
        <v>683</v>
      </c>
      <c r="AV66" s="41">
        <v>0</v>
      </c>
      <c r="AW66" s="41">
        <v>15030</v>
      </c>
      <c r="AX66" s="41">
        <v>0</v>
      </c>
      <c r="AY66" s="41">
        <v>0</v>
      </c>
      <c r="AZ66" s="41">
        <v>0</v>
      </c>
      <c r="BA66" s="41">
        <v>0</v>
      </c>
      <c r="BB66" s="41">
        <v>0</v>
      </c>
      <c r="BC66" s="41">
        <v>0</v>
      </c>
      <c r="BD66" s="41">
        <v>0</v>
      </c>
      <c r="BE66" s="41">
        <v>0</v>
      </c>
      <c r="BF66" s="41">
        <v>0</v>
      </c>
      <c r="BG66" s="41">
        <v>0</v>
      </c>
      <c r="BH66" s="41">
        <v>0</v>
      </c>
      <c r="BI66" s="41">
        <v>0</v>
      </c>
      <c r="BJ66" s="41">
        <v>0</v>
      </c>
      <c r="BK66" s="41">
        <v>0</v>
      </c>
      <c r="BL66" s="41">
        <v>0</v>
      </c>
      <c r="BM66" s="41">
        <v>0</v>
      </c>
      <c r="BN66" s="41">
        <v>0</v>
      </c>
      <c r="BO66" s="41">
        <v>0</v>
      </c>
      <c r="BP66" s="41">
        <v>0</v>
      </c>
      <c r="BQ66" s="41">
        <v>0</v>
      </c>
      <c r="BR66" s="41">
        <v>0</v>
      </c>
      <c r="BS66" s="41">
        <v>0</v>
      </c>
      <c r="BT66" s="41">
        <v>0</v>
      </c>
      <c r="BU66" s="41">
        <v>0</v>
      </c>
      <c r="BV66" s="41">
        <v>0</v>
      </c>
      <c r="BW66" s="41">
        <v>0</v>
      </c>
      <c r="BX66" s="41">
        <v>0</v>
      </c>
      <c r="BY66" s="41">
        <v>0</v>
      </c>
      <c r="BZ66" s="41">
        <v>0</v>
      </c>
      <c r="CA66" s="41">
        <v>0</v>
      </c>
      <c r="CB66" s="41">
        <v>0</v>
      </c>
      <c r="CC66" s="41">
        <v>0</v>
      </c>
      <c r="CD66" s="41">
        <v>0</v>
      </c>
      <c r="CE66" s="41">
        <v>0</v>
      </c>
      <c r="CF66" s="41">
        <v>0</v>
      </c>
      <c r="CG66" s="41">
        <v>0</v>
      </c>
      <c r="CH66" s="41">
        <v>0</v>
      </c>
      <c r="CI66" s="41">
        <v>0</v>
      </c>
      <c r="CJ66" s="41">
        <v>0</v>
      </c>
      <c r="CK66" s="41">
        <v>0</v>
      </c>
      <c r="CL66" s="41">
        <v>0</v>
      </c>
      <c r="CM66" s="41">
        <v>0</v>
      </c>
      <c r="CN66" s="41">
        <v>0</v>
      </c>
      <c r="CO66" s="41">
        <v>0</v>
      </c>
      <c r="CP66" s="41">
        <v>0</v>
      </c>
      <c r="CQ66" s="41">
        <v>0</v>
      </c>
      <c r="CR66" s="41">
        <v>0</v>
      </c>
      <c r="CS66" s="41">
        <v>0</v>
      </c>
      <c r="CT66" s="41">
        <v>0</v>
      </c>
      <c r="CU66" s="41">
        <v>0</v>
      </c>
      <c r="CV66" s="41">
        <v>0</v>
      </c>
      <c r="CW66" s="41">
        <v>0</v>
      </c>
      <c r="CX66" s="41">
        <v>0</v>
      </c>
      <c r="CY66" s="41">
        <v>0</v>
      </c>
      <c r="CZ66" s="41">
        <v>0</v>
      </c>
      <c r="DA66" s="41">
        <v>0</v>
      </c>
    </row>
    <row r="67" spans="1:105" x14ac:dyDescent="0.2">
      <c r="A67" s="42" t="s">
        <v>366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  <c r="H67" s="41">
        <v>0</v>
      </c>
      <c r="I67" s="41">
        <v>0</v>
      </c>
      <c r="J67" s="41">
        <v>0</v>
      </c>
      <c r="K67" s="41">
        <v>0</v>
      </c>
      <c r="L67" s="41">
        <v>0</v>
      </c>
      <c r="M67" s="41">
        <v>0</v>
      </c>
      <c r="N67" s="41">
        <v>0</v>
      </c>
      <c r="O67" s="41">
        <v>0</v>
      </c>
      <c r="P67" s="41">
        <v>0</v>
      </c>
      <c r="Q67" s="41">
        <v>137538.14000000001</v>
      </c>
      <c r="R67" s="41">
        <v>280696.2</v>
      </c>
      <c r="S67" s="41">
        <v>317685.81</v>
      </c>
      <c r="T67" s="41">
        <v>296021.05</v>
      </c>
      <c r="U67" s="41">
        <v>321163.81</v>
      </c>
      <c r="V67" s="41">
        <v>325857.98</v>
      </c>
      <c r="W67" s="41">
        <v>308597.75</v>
      </c>
      <c r="X67" s="41">
        <v>378305.51</v>
      </c>
      <c r="Y67" s="41">
        <v>394903.79</v>
      </c>
      <c r="Z67" s="41">
        <v>529085</v>
      </c>
      <c r="AA67" s="41">
        <v>891848</v>
      </c>
      <c r="AB67" s="41">
        <v>814738</v>
      </c>
      <c r="AC67" s="41">
        <v>909347</v>
      </c>
      <c r="AD67" s="41">
        <v>1021992</v>
      </c>
      <c r="AE67" s="41">
        <v>917762</v>
      </c>
      <c r="AF67" s="41">
        <v>1088547</v>
      </c>
      <c r="AG67" s="41">
        <v>1091543</v>
      </c>
      <c r="AH67" s="41">
        <v>1062518.44</v>
      </c>
      <c r="AI67" s="41">
        <v>0</v>
      </c>
      <c r="AJ67" s="41">
        <v>0</v>
      </c>
      <c r="AK67" s="41">
        <v>0</v>
      </c>
      <c r="AL67" s="41">
        <v>0</v>
      </c>
      <c r="AM67" s="41">
        <v>0</v>
      </c>
      <c r="AN67" s="41">
        <v>1033090</v>
      </c>
      <c r="AO67" s="41">
        <v>1063777</v>
      </c>
      <c r="AP67" s="41">
        <v>1611319</v>
      </c>
      <c r="AQ67" s="41">
        <v>1404887</v>
      </c>
      <c r="AR67" s="41">
        <v>1258409</v>
      </c>
      <c r="AS67" s="41">
        <v>0</v>
      </c>
      <c r="AT67" s="41">
        <v>1049089</v>
      </c>
      <c r="AU67" s="41">
        <v>1677959</v>
      </c>
      <c r="AV67" s="41">
        <v>2549803</v>
      </c>
      <c r="AW67" s="41">
        <v>1872187.1</v>
      </c>
      <c r="AX67" s="41">
        <v>2158827.9500000002</v>
      </c>
      <c r="AY67" s="41">
        <v>0</v>
      </c>
      <c r="AZ67" s="41">
        <v>1368699</v>
      </c>
      <c r="BA67" s="41">
        <v>1375866</v>
      </c>
      <c r="BB67" s="41">
        <v>4035560</v>
      </c>
      <c r="BC67" s="41">
        <v>1146156</v>
      </c>
      <c r="BD67" s="41">
        <v>1189744</v>
      </c>
      <c r="BE67" s="41">
        <v>1421192</v>
      </c>
      <c r="BF67" s="41">
        <v>1485142</v>
      </c>
      <c r="BG67" s="41">
        <v>0</v>
      </c>
      <c r="BH67" s="41">
        <v>0</v>
      </c>
      <c r="BI67" s="41">
        <v>0</v>
      </c>
      <c r="BJ67" s="41">
        <v>0</v>
      </c>
      <c r="BK67" s="41">
        <v>0</v>
      </c>
      <c r="BL67" s="41">
        <v>0</v>
      </c>
      <c r="BM67" s="41">
        <v>0</v>
      </c>
      <c r="BN67" s="41">
        <v>0</v>
      </c>
      <c r="BO67" s="41">
        <v>0</v>
      </c>
      <c r="BP67" s="41">
        <v>0</v>
      </c>
      <c r="BQ67" s="41">
        <v>0</v>
      </c>
      <c r="BR67" s="41">
        <v>0</v>
      </c>
      <c r="BS67" s="41">
        <v>0</v>
      </c>
      <c r="BT67" s="41">
        <v>0</v>
      </c>
      <c r="BU67" s="41">
        <v>0</v>
      </c>
      <c r="BV67" s="41">
        <v>0</v>
      </c>
      <c r="BW67" s="41">
        <v>0</v>
      </c>
      <c r="BX67" s="41">
        <v>0</v>
      </c>
      <c r="BY67" s="41">
        <v>0</v>
      </c>
      <c r="BZ67" s="41">
        <v>0</v>
      </c>
      <c r="CA67" s="41">
        <v>0</v>
      </c>
      <c r="CB67" s="41">
        <v>0</v>
      </c>
      <c r="CC67" s="41">
        <v>0</v>
      </c>
      <c r="CD67" s="41">
        <v>0</v>
      </c>
      <c r="CE67" s="41">
        <v>0</v>
      </c>
      <c r="CF67" s="41">
        <v>0</v>
      </c>
      <c r="CG67" s="41">
        <v>0</v>
      </c>
      <c r="CH67" s="41">
        <v>0</v>
      </c>
      <c r="CI67" s="41">
        <v>0</v>
      </c>
      <c r="CJ67" s="41">
        <v>0</v>
      </c>
      <c r="CK67" s="41">
        <v>0</v>
      </c>
      <c r="CL67" s="41">
        <v>0</v>
      </c>
      <c r="CM67" s="41">
        <v>0</v>
      </c>
      <c r="CN67" s="41">
        <v>0</v>
      </c>
      <c r="CO67" s="41">
        <v>0</v>
      </c>
      <c r="CP67" s="41">
        <v>0</v>
      </c>
      <c r="CQ67" s="41">
        <v>0</v>
      </c>
      <c r="CR67" s="41">
        <v>0</v>
      </c>
      <c r="CS67" s="41">
        <v>0</v>
      </c>
      <c r="CT67" s="41">
        <v>0</v>
      </c>
      <c r="CU67" s="41">
        <v>0</v>
      </c>
      <c r="CV67" s="41">
        <v>0</v>
      </c>
      <c r="CW67" s="41">
        <v>0</v>
      </c>
      <c r="CX67" s="41">
        <v>0</v>
      </c>
      <c r="CY67" s="41">
        <v>0</v>
      </c>
      <c r="CZ67" s="41">
        <v>0</v>
      </c>
      <c r="DA67" s="41">
        <v>0</v>
      </c>
    </row>
    <row r="68" spans="1:105" x14ac:dyDescent="0.2">
      <c r="A68" s="42" t="s">
        <v>367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  <c r="H68" s="41">
        <v>0</v>
      </c>
      <c r="I68" s="41">
        <v>0</v>
      </c>
      <c r="J68" s="41">
        <v>0</v>
      </c>
      <c r="K68" s="41">
        <v>0</v>
      </c>
      <c r="L68" s="41">
        <v>0</v>
      </c>
      <c r="M68" s="41">
        <v>0</v>
      </c>
      <c r="N68" s="41">
        <v>0</v>
      </c>
      <c r="O68" s="41">
        <v>0</v>
      </c>
      <c r="P68" s="41">
        <v>0</v>
      </c>
      <c r="Q68" s="41">
        <v>0</v>
      </c>
      <c r="R68" s="41">
        <v>0</v>
      </c>
      <c r="S68" s="41">
        <v>0</v>
      </c>
      <c r="T68" s="41">
        <v>0</v>
      </c>
      <c r="U68" s="41">
        <v>0</v>
      </c>
      <c r="V68" s="41">
        <v>0</v>
      </c>
      <c r="W68" s="41">
        <v>0</v>
      </c>
      <c r="X68" s="41">
        <v>0</v>
      </c>
      <c r="Y68" s="41">
        <v>0</v>
      </c>
      <c r="Z68" s="41">
        <v>0</v>
      </c>
      <c r="AA68" s="41">
        <v>0</v>
      </c>
      <c r="AB68" s="41">
        <v>0</v>
      </c>
      <c r="AC68" s="41">
        <v>0</v>
      </c>
      <c r="AD68" s="41">
        <v>0</v>
      </c>
      <c r="AE68" s="41">
        <v>0</v>
      </c>
      <c r="AF68" s="41">
        <v>0</v>
      </c>
      <c r="AG68" s="41">
        <v>0</v>
      </c>
      <c r="AH68" s="41">
        <v>0</v>
      </c>
      <c r="AI68" s="41">
        <v>0</v>
      </c>
      <c r="AJ68" s="41">
        <v>0</v>
      </c>
      <c r="AK68" s="41">
        <v>0</v>
      </c>
      <c r="AL68" s="41">
        <v>0</v>
      </c>
      <c r="AM68" s="41">
        <v>0</v>
      </c>
      <c r="AN68" s="41">
        <v>0</v>
      </c>
      <c r="AO68" s="41">
        <v>0</v>
      </c>
      <c r="AP68" s="41">
        <v>0</v>
      </c>
      <c r="AQ68" s="41">
        <v>28816423</v>
      </c>
      <c r="AR68" s="41">
        <v>0</v>
      </c>
      <c r="AS68" s="41">
        <v>0</v>
      </c>
      <c r="AT68" s="41">
        <v>0</v>
      </c>
      <c r="AU68" s="41">
        <v>0</v>
      </c>
      <c r="AV68" s="41">
        <v>0</v>
      </c>
      <c r="AW68" s="41">
        <v>0</v>
      </c>
      <c r="AX68" s="41">
        <v>0</v>
      </c>
      <c r="AY68" s="41">
        <v>0</v>
      </c>
      <c r="AZ68" s="41">
        <v>0</v>
      </c>
      <c r="BA68" s="41">
        <v>0</v>
      </c>
      <c r="BB68" s="41">
        <v>0</v>
      </c>
      <c r="BC68" s="41">
        <v>0</v>
      </c>
      <c r="BD68" s="41">
        <v>0</v>
      </c>
      <c r="BE68" s="41">
        <v>0</v>
      </c>
      <c r="BF68" s="41">
        <v>0</v>
      </c>
      <c r="BG68" s="41">
        <v>0</v>
      </c>
      <c r="BH68" s="41">
        <v>0</v>
      </c>
      <c r="BI68" s="41">
        <v>0</v>
      </c>
      <c r="BJ68" s="41">
        <v>0</v>
      </c>
      <c r="BK68" s="41">
        <v>0</v>
      </c>
      <c r="BL68" s="41">
        <v>0</v>
      </c>
      <c r="BM68" s="41">
        <v>0</v>
      </c>
      <c r="BN68" s="41">
        <v>0</v>
      </c>
      <c r="BO68" s="41">
        <v>0</v>
      </c>
      <c r="BP68" s="41">
        <v>0</v>
      </c>
      <c r="BQ68" s="41">
        <v>0</v>
      </c>
      <c r="BR68" s="41">
        <v>0</v>
      </c>
      <c r="BS68" s="41">
        <v>0</v>
      </c>
      <c r="BT68" s="41">
        <v>0</v>
      </c>
      <c r="BU68" s="41">
        <v>0</v>
      </c>
      <c r="BV68" s="41">
        <v>0</v>
      </c>
      <c r="BW68" s="41">
        <v>0</v>
      </c>
      <c r="BX68" s="41">
        <v>0</v>
      </c>
      <c r="BY68" s="41">
        <v>0</v>
      </c>
      <c r="BZ68" s="41">
        <v>0</v>
      </c>
      <c r="CA68" s="41">
        <v>0</v>
      </c>
      <c r="CB68" s="41">
        <v>0</v>
      </c>
      <c r="CC68" s="41">
        <v>0</v>
      </c>
      <c r="CD68" s="41">
        <v>0</v>
      </c>
      <c r="CE68" s="41">
        <v>0</v>
      </c>
      <c r="CF68" s="41">
        <v>0</v>
      </c>
      <c r="CG68" s="41">
        <v>0</v>
      </c>
      <c r="CH68" s="41">
        <v>0</v>
      </c>
      <c r="CI68" s="41">
        <v>0</v>
      </c>
      <c r="CJ68" s="41">
        <v>0</v>
      </c>
      <c r="CK68" s="41">
        <v>0</v>
      </c>
      <c r="CL68" s="41">
        <v>0</v>
      </c>
      <c r="CM68" s="41">
        <v>0</v>
      </c>
      <c r="CN68" s="41">
        <v>0</v>
      </c>
      <c r="CO68" s="41">
        <v>0</v>
      </c>
      <c r="CP68" s="41">
        <v>0</v>
      </c>
      <c r="CQ68" s="41">
        <v>0</v>
      </c>
      <c r="CR68" s="41">
        <v>0</v>
      </c>
      <c r="CS68" s="41">
        <v>0</v>
      </c>
      <c r="CT68" s="41">
        <v>0</v>
      </c>
      <c r="CU68" s="41">
        <v>0</v>
      </c>
      <c r="CV68" s="41">
        <v>0</v>
      </c>
      <c r="CW68" s="41">
        <v>0</v>
      </c>
      <c r="CX68" s="41">
        <v>0</v>
      </c>
      <c r="CY68" s="41">
        <v>0</v>
      </c>
      <c r="CZ68" s="41">
        <v>0</v>
      </c>
      <c r="DA68" s="41">
        <v>0</v>
      </c>
    </row>
    <row r="69" spans="1:105" x14ac:dyDescent="0.2">
      <c r="A69" s="43" t="s">
        <v>368</v>
      </c>
      <c r="B69" s="47">
        <v>0</v>
      </c>
      <c r="C69" s="50">
        <f t="shared" ref="C69" si="24">SUM(C70:C76)</f>
        <v>0</v>
      </c>
      <c r="D69" s="47">
        <v>127.94647198904192</v>
      </c>
      <c r="E69" s="41">
        <v>182.81</v>
      </c>
      <c r="F69" s="41">
        <v>368190.05</v>
      </c>
      <c r="G69" s="41">
        <v>233638.39999999999</v>
      </c>
      <c r="H69" s="41">
        <v>345934.56</v>
      </c>
      <c r="I69" s="41">
        <v>751332.78</v>
      </c>
      <c r="J69" s="41">
        <v>353876.14</v>
      </c>
      <c r="K69" s="41">
        <v>469967.89</v>
      </c>
      <c r="L69" s="41">
        <v>416871.6194556136</v>
      </c>
      <c r="M69" s="41">
        <v>0</v>
      </c>
      <c r="N69" s="41">
        <v>0</v>
      </c>
      <c r="O69" s="41">
        <v>0</v>
      </c>
      <c r="P69" s="41">
        <v>0</v>
      </c>
      <c r="Q69" s="41">
        <v>0</v>
      </c>
      <c r="R69" s="41">
        <v>0</v>
      </c>
      <c r="S69" s="41">
        <v>0</v>
      </c>
      <c r="T69" s="41">
        <v>0</v>
      </c>
      <c r="U69" s="41">
        <v>0</v>
      </c>
      <c r="V69" s="41">
        <v>0</v>
      </c>
      <c r="W69" s="41">
        <v>0</v>
      </c>
      <c r="X69" s="41">
        <v>0</v>
      </c>
      <c r="Y69" s="41">
        <v>0</v>
      </c>
      <c r="Z69" s="41">
        <v>0</v>
      </c>
      <c r="AA69" s="41">
        <v>0</v>
      </c>
      <c r="AB69" s="41">
        <v>0</v>
      </c>
      <c r="AC69" s="41">
        <v>0</v>
      </c>
      <c r="AD69" s="41">
        <v>0</v>
      </c>
      <c r="AE69" s="41">
        <v>0</v>
      </c>
      <c r="AF69" s="41">
        <v>0</v>
      </c>
      <c r="AG69" s="41">
        <v>0</v>
      </c>
      <c r="AH69" s="41">
        <v>0</v>
      </c>
      <c r="AI69" s="41">
        <v>0</v>
      </c>
      <c r="AJ69" s="41">
        <v>0</v>
      </c>
      <c r="AK69" s="41">
        <v>0</v>
      </c>
      <c r="AL69" s="41">
        <v>0</v>
      </c>
      <c r="AM69" s="41">
        <v>0</v>
      </c>
      <c r="AN69" s="41">
        <v>0</v>
      </c>
      <c r="AO69" s="41">
        <v>0</v>
      </c>
      <c r="AP69" s="41">
        <v>0</v>
      </c>
      <c r="AQ69" s="41">
        <v>0</v>
      </c>
      <c r="AR69" s="41">
        <v>0</v>
      </c>
      <c r="AS69" s="41">
        <v>0</v>
      </c>
      <c r="AT69" s="41">
        <v>0</v>
      </c>
      <c r="AU69" s="41">
        <v>0</v>
      </c>
      <c r="AV69" s="41">
        <v>0</v>
      </c>
      <c r="AW69" s="41">
        <v>0</v>
      </c>
      <c r="AX69" s="41">
        <v>0</v>
      </c>
      <c r="AY69" s="41">
        <v>0</v>
      </c>
      <c r="AZ69" s="41">
        <v>0</v>
      </c>
      <c r="BA69" s="41">
        <v>0</v>
      </c>
      <c r="BB69" s="41">
        <v>0</v>
      </c>
      <c r="BC69" s="41">
        <v>0</v>
      </c>
      <c r="BD69" s="41">
        <v>0</v>
      </c>
      <c r="BE69" s="41">
        <v>0</v>
      </c>
      <c r="BF69" s="41">
        <v>0</v>
      </c>
      <c r="BG69" s="41">
        <v>0</v>
      </c>
      <c r="BH69" s="41">
        <v>0</v>
      </c>
      <c r="BI69" s="41">
        <v>0</v>
      </c>
      <c r="BJ69" s="41">
        <v>0</v>
      </c>
      <c r="BK69" s="41">
        <v>0</v>
      </c>
      <c r="BL69" s="41">
        <v>0</v>
      </c>
      <c r="BM69" s="41">
        <v>0</v>
      </c>
      <c r="BN69" s="41">
        <v>0</v>
      </c>
      <c r="BO69" s="41">
        <v>0</v>
      </c>
      <c r="BP69" s="41">
        <v>0</v>
      </c>
      <c r="BQ69" s="41">
        <v>0</v>
      </c>
      <c r="BR69" s="41">
        <v>0</v>
      </c>
      <c r="BS69" s="41">
        <v>0</v>
      </c>
      <c r="BT69" s="41">
        <v>0</v>
      </c>
      <c r="BU69" s="41">
        <v>0</v>
      </c>
      <c r="BV69" s="41">
        <v>0</v>
      </c>
      <c r="BW69" s="41">
        <v>0</v>
      </c>
      <c r="BX69" s="41">
        <v>0</v>
      </c>
      <c r="BY69" s="41">
        <v>0</v>
      </c>
      <c r="BZ69" s="41">
        <v>0</v>
      </c>
      <c r="CA69" s="41">
        <v>0</v>
      </c>
      <c r="CB69" s="41">
        <v>0</v>
      </c>
      <c r="CC69" s="41">
        <v>0</v>
      </c>
      <c r="CD69" s="41">
        <v>0</v>
      </c>
      <c r="CE69" s="41">
        <v>0</v>
      </c>
      <c r="CF69" s="41">
        <v>0</v>
      </c>
      <c r="CG69" s="41">
        <v>0</v>
      </c>
      <c r="CH69" s="41">
        <v>0</v>
      </c>
      <c r="CI69" s="41">
        <v>0</v>
      </c>
      <c r="CJ69" s="41">
        <v>0</v>
      </c>
      <c r="CK69" s="41">
        <v>0</v>
      </c>
      <c r="CL69" s="41">
        <v>0</v>
      </c>
      <c r="CM69" s="41">
        <v>0</v>
      </c>
      <c r="CN69" s="41">
        <v>0</v>
      </c>
      <c r="CO69" s="41">
        <v>0</v>
      </c>
      <c r="CP69" s="41">
        <v>0</v>
      </c>
      <c r="CQ69" s="41">
        <v>0</v>
      </c>
      <c r="CR69" s="41">
        <v>0</v>
      </c>
      <c r="CS69" s="41">
        <v>0</v>
      </c>
      <c r="CT69" s="41">
        <v>0</v>
      </c>
      <c r="CU69" s="41">
        <v>0</v>
      </c>
      <c r="CV69" s="41">
        <v>0</v>
      </c>
      <c r="CW69" s="41">
        <v>0</v>
      </c>
      <c r="CX69" s="41">
        <v>0</v>
      </c>
      <c r="CY69" s="41">
        <v>0</v>
      </c>
      <c r="CZ69" s="41">
        <v>0</v>
      </c>
      <c r="DA69" s="41">
        <v>0</v>
      </c>
    </row>
    <row r="70" spans="1:105" x14ac:dyDescent="0.2">
      <c r="A70" s="56" t="s">
        <v>369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  <c r="H70" s="41">
        <v>0</v>
      </c>
      <c r="I70" s="41">
        <v>0</v>
      </c>
      <c r="J70" s="41">
        <v>0</v>
      </c>
      <c r="K70" s="41">
        <v>0</v>
      </c>
      <c r="L70" s="41">
        <v>0</v>
      </c>
      <c r="M70" s="41">
        <v>0</v>
      </c>
      <c r="N70" s="41">
        <v>0</v>
      </c>
      <c r="O70" s="41">
        <v>0</v>
      </c>
      <c r="P70" s="41">
        <v>0</v>
      </c>
      <c r="Q70" s="41">
        <v>0</v>
      </c>
      <c r="R70" s="41">
        <v>0</v>
      </c>
      <c r="S70" s="41">
        <v>0</v>
      </c>
      <c r="T70" s="41">
        <v>0</v>
      </c>
      <c r="U70" s="41">
        <v>0</v>
      </c>
      <c r="V70" s="41">
        <v>0</v>
      </c>
      <c r="W70" s="41">
        <v>0</v>
      </c>
      <c r="X70" s="41">
        <v>0</v>
      </c>
      <c r="Y70" s="41">
        <v>0</v>
      </c>
      <c r="Z70" s="41">
        <v>0</v>
      </c>
      <c r="AA70" s="41">
        <v>0</v>
      </c>
      <c r="AB70" s="41">
        <v>0</v>
      </c>
      <c r="AC70" s="41">
        <v>0</v>
      </c>
      <c r="AD70" s="41">
        <v>0</v>
      </c>
      <c r="AE70" s="41">
        <v>0</v>
      </c>
      <c r="AF70" s="41">
        <v>0</v>
      </c>
      <c r="AG70" s="41">
        <v>0</v>
      </c>
      <c r="AH70" s="41">
        <v>0</v>
      </c>
      <c r="AI70" s="41">
        <v>0</v>
      </c>
      <c r="AJ70" s="41">
        <v>0</v>
      </c>
      <c r="AK70" s="41">
        <v>0</v>
      </c>
      <c r="AL70" s="41">
        <v>0</v>
      </c>
      <c r="AM70" s="41">
        <v>0</v>
      </c>
      <c r="AN70" s="41">
        <v>0</v>
      </c>
      <c r="AO70" s="41">
        <v>0</v>
      </c>
      <c r="AP70" s="41">
        <v>0</v>
      </c>
      <c r="AQ70" s="41">
        <v>0</v>
      </c>
      <c r="AR70" s="41">
        <v>0</v>
      </c>
      <c r="AS70" s="41">
        <v>0</v>
      </c>
      <c r="AT70" s="41">
        <v>0</v>
      </c>
      <c r="AU70" s="41">
        <v>0</v>
      </c>
      <c r="AV70" s="41">
        <v>0</v>
      </c>
      <c r="AW70" s="41">
        <v>0</v>
      </c>
      <c r="AX70" s="41">
        <v>0</v>
      </c>
      <c r="AY70" s="41">
        <v>0</v>
      </c>
      <c r="AZ70" s="41">
        <v>0</v>
      </c>
      <c r="BA70" s="41">
        <v>0</v>
      </c>
      <c r="BB70" s="41">
        <v>0</v>
      </c>
      <c r="BC70" s="41">
        <v>0</v>
      </c>
      <c r="BD70" s="41">
        <v>0</v>
      </c>
      <c r="BE70" s="41">
        <v>210918079</v>
      </c>
      <c r="BF70" s="41">
        <v>234824273</v>
      </c>
      <c r="BG70" s="41">
        <v>0</v>
      </c>
      <c r="BH70" s="41">
        <v>0</v>
      </c>
      <c r="BI70" s="41">
        <v>0</v>
      </c>
      <c r="BJ70" s="41">
        <v>0</v>
      </c>
      <c r="BK70" s="41">
        <v>0</v>
      </c>
      <c r="BL70" s="41">
        <v>0</v>
      </c>
      <c r="BM70" s="41">
        <v>0</v>
      </c>
      <c r="BN70" s="41">
        <v>0</v>
      </c>
      <c r="BO70" s="41">
        <v>0</v>
      </c>
      <c r="BP70" s="41">
        <v>0</v>
      </c>
      <c r="BQ70" s="41">
        <v>0</v>
      </c>
      <c r="BR70" s="41">
        <v>0</v>
      </c>
      <c r="BS70" s="41">
        <v>0</v>
      </c>
      <c r="BT70" s="41">
        <v>0</v>
      </c>
      <c r="BU70" s="41">
        <v>0</v>
      </c>
      <c r="BV70" s="41">
        <v>0</v>
      </c>
      <c r="BW70" s="41">
        <v>0</v>
      </c>
      <c r="BX70" s="41">
        <v>0</v>
      </c>
      <c r="BY70" s="41">
        <v>0</v>
      </c>
      <c r="BZ70" s="41">
        <v>0</v>
      </c>
      <c r="CA70" s="41">
        <v>0</v>
      </c>
      <c r="CB70" s="41">
        <v>0</v>
      </c>
      <c r="CC70" s="41">
        <v>0</v>
      </c>
      <c r="CD70" s="41">
        <v>0</v>
      </c>
      <c r="CE70" s="41">
        <v>0</v>
      </c>
      <c r="CF70" s="41">
        <v>0</v>
      </c>
      <c r="CG70" s="41">
        <v>0</v>
      </c>
      <c r="CH70" s="41">
        <v>0</v>
      </c>
      <c r="CI70" s="41">
        <v>0</v>
      </c>
      <c r="CJ70" s="41">
        <v>0</v>
      </c>
      <c r="CK70" s="41">
        <v>0</v>
      </c>
      <c r="CL70" s="41">
        <v>0</v>
      </c>
      <c r="CM70" s="41">
        <v>0</v>
      </c>
      <c r="CN70" s="41">
        <v>0</v>
      </c>
      <c r="CO70" s="41">
        <v>0</v>
      </c>
      <c r="CP70" s="41">
        <v>0</v>
      </c>
      <c r="CQ70" s="41">
        <v>0</v>
      </c>
      <c r="CR70" s="41">
        <v>0</v>
      </c>
      <c r="CS70" s="41">
        <v>0</v>
      </c>
      <c r="CT70" s="41">
        <v>0</v>
      </c>
      <c r="CU70" s="41">
        <v>0</v>
      </c>
      <c r="CV70" s="41">
        <v>0</v>
      </c>
      <c r="CW70" s="41">
        <v>0</v>
      </c>
      <c r="CX70" s="41">
        <v>0</v>
      </c>
      <c r="CY70" s="41">
        <v>0</v>
      </c>
      <c r="CZ70" s="41">
        <v>0</v>
      </c>
      <c r="DA70" s="41">
        <v>0</v>
      </c>
    </row>
    <row r="71" spans="1:105" x14ac:dyDescent="0.2">
      <c r="A71" s="56" t="s">
        <v>370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  <c r="H71" s="41">
        <v>0</v>
      </c>
      <c r="I71" s="41">
        <v>0</v>
      </c>
      <c r="J71" s="41">
        <v>0</v>
      </c>
      <c r="K71" s="41">
        <v>0</v>
      </c>
      <c r="L71" s="41">
        <v>0</v>
      </c>
      <c r="M71" s="41">
        <v>0</v>
      </c>
      <c r="N71" s="41">
        <v>0</v>
      </c>
      <c r="O71" s="41">
        <v>0</v>
      </c>
      <c r="P71" s="41">
        <v>0</v>
      </c>
      <c r="Q71" s="41">
        <v>0</v>
      </c>
      <c r="R71" s="41">
        <v>0</v>
      </c>
      <c r="S71" s="41">
        <v>0</v>
      </c>
      <c r="T71" s="41">
        <v>0</v>
      </c>
      <c r="U71" s="41">
        <v>0</v>
      </c>
      <c r="V71" s="41">
        <v>0</v>
      </c>
      <c r="W71" s="41">
        <v>0</v>
      </c>
      <c r="X71" s="41">
        <v>0</v>
      </c>
      <c r="Y71" s="41">
        <v>0</v>
      </c>
      <c r="Z71" s="41">
        <v>0</v>
      </c>
      <c r="AA71" s="41">
        <v>0</v>
      </c>
      <c r="AB71" s="41">
        <v>0</v>
      </c>
      <c r="AC71" s="41">
        <v>0</v>
      </c>
      <c r="AD71" s="41">
        <v>0</v>
      </c>
      <c r="AE71" s="41">
        <v>0</v>
      </c>
      <c r="AF71" s="41">
        <v>0</v>
      </c>
      <c r="AG71" s="41">
        <v>0</v>
      </c>
      <c r="AH71" s="41">
        <v>0</v>
      </c>
      <c r="AI71" s="41">
        <v>0</v>
      </c>
      <c r="AJ71" s="41">
        <v>0</v>
      </c>
      <c r="AK71" s="41">
        <v>0</v>
      </c>
      <c r="AL71" s="41">
        <v>0</v>
      </c>
      <c r="AM71" s="41">
        <v>0</v>
      </c>
      <c r="AN71" s="41">
        <v>0</v>
      </c>
      <c r="AO71" s="41">
        <v>0</v>
      </c>
      <c r="AP71" s="41">
        <v>0</v>
      </c>
      <c r="AQ71" s="41">
        <v>0</v>
      </c>
      <c r="AR71" s="41">
        <v>0</v>
      </c>
      <c r="AS71" s="41">
        <v>0</v>
      </c>
      <c r="AT71" s="41">
        <v>0</v>
      </c>
      <c r="AU71" s="41">
        <v>0</v>
      </c>
      <c r="AV71" s="41">
        <v>0</v>
      </c>
      <c r="AW71" s="41">
        <v>1532806.81</v>
      </c>
      <c r="AX71" s="41">
        <v>1781948.38</v>
      </c>
      <c r="AY71" s="41">
        <v>0</v>
      </c>
      <c r="AZ71" s="41">
        <v>0</v>
      </c>
      <c r="BA71" s="41">
        <v>0</v>
      </c>
      <c r="BB71" s="41">
        <v>0</v>
      </c>
      <c r="BC71" s="41">
        <v>0</v>
      </c>
      <c r="BD71" s="41">
        <v>0</v>
      </c>
      <c r="BE71" s="41">
        <v>0</v>
      </c>
      <c r="BF71" s="41">
        <v>0</v>
      </c>
      <c r="BG71" s="41">
        <v>0</v>
      </c>
      <c r="BH71" s="41">
        <v>0</v>
      </c>
      <c r="BI71" s="41">
        <v>0</v>
      </c>
      <c r="BJ71" s="41">
        <v>0</v>
      </c>
      <c r="BK71" s="41">
        <v>0</v>
      </c>
      <c r="BL71" s="41">
        <v>0</v>
      </c>
      <c r="BM71" s="41">
        <v>0</v>
      </c>
      <c r="BN71" s="41">
        <v>0</v>
      </c>
      <c r="BO71" s="41">
        <v>0</v>
      </c>
      <c r="BP71" s="41">
        <v>0</v>
      </c>
      <c r="BQ71" s="41">
        <v>0</v>
      </c>
      <c r="BR71" s="41">
        <v>0</v>
      </c>
      <c r="BS71" s="41">
        <v>0</v>
      </c>
      <c r="BT71" s="41">
        <v>0</v>
      </c>
      <c r="BU71" s="41">
        <v>0</v>
      </c>
      <c r="BV71" s="41">
        <v>0</v>
      </c>
      <c r="BW71" s="41">
        <v>0</v>
      </c>
      <c r="BX71" s="41">
        <v>0</v>
      </c>
      <c r="BY71" s="41">
        <v>0</v>
      </c>
      <c r="BZ71" s="41">
        <v>0</v>
      </c>
      <c r="CA71" s="41">
        <v>0</v>
      </c>
      <c r="CB71" s="41">
        <v>0</v>
      </c>
      <c r="CC71" s="41">
        <v>0</v>
      </c>
      <c r="CD71" s="41">
        <v>0</v>
      </c>
      <c r="CE71" s="41">
        <v>0</v>
      </c>
      <c r="CF71" s="41">
        <v>0</v>
      </c>
      <c r="CG71" s="41">
        <v>0</v>
      </c>
      <c r="CH71" s="41">
        <v>0</v>
      </c>
      <c r="CI71" s="41">
        <v>0</v>
      </c>
      <c r="CJ71" s="41">
        <v>0</v>
      </c>
      <c r="CK71" s="41">
        <v>0</v>
      </c>
      <c r="CL71" s="41">
        <v>0</v>
      </c>
      <c r="CM71" s="41">
        <v>0</v>
      </c>
      <c r="CN71" s="41">
        <v>0</v>
      </c>
      <c r="CO71" s="41">
        <v>0</v>
      </c>
      <c r="CP71" s="41">
        <v>0</v>
      </c>
      <c r="CQ71" s="41">
        <v>0</v>
      </c>
      <c r="CR71" s="41">
        <v>0</v>
      </c>
      <c r="CS71" s="41">
        <v>0</v>
      </c>
      <c r="CT71" s="41">
        <v>0</v>
      </c>
      <c r="CU71" s="41">
        <v>0</v>
      </c>
      <c r="CV71" s="41">
        <v>0</v>
      </c>
      <c r="CW71" s="41">
        <v>0</v>
      </c>
      <c r="CX71" s="41">
        <v>0</v>
      </c>
      <c r="CY71" s="41">
        <v>0</v>
      </c>
      <c r="CZ71" s="41">
        <v>0</v>
      </c>
      <c r="DA71" s="41">
        <v>0</v>
      </c>
    </row>
    <row r="72" spans="1:105" x14ac:dyDescent="0.2">
      <c r="A72" s="56" t="s">
        <v>371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  <c r="H72" s="41">
        <v>0</v>
      </c>
      <c r="I72" s="41">
        <v>0</v>
      </c>
      <c r="J72" s="41">
        <v>0</v>
      </c>
      <c r="K72" s="41">
        <v>0</v>
      </c>
      <c r="L72" s="41">
        <v>0</v>
      </c>
      <c r="M72" s="41">
        <v>0</v>
      </c>
      <c r="N72" s="41">
        <v>0</v>
      </c>
      <c r="O72" s="41">
        <v>0</v>
      </c>
      <c r="P72" s="41">
        <v>0</v>
      </c>
      <c r="Q72" s="41">
        <v>0</v>
      </c>
      <c r="R72" s="41">
        <v>0</v>
      </c>
      <c r="S72" s="41">
        <v>0</v>
      </c>
      <c r="T72" s="41">
        <v>0</v>
      </c>
      <c r="U72" s="41">
        <v>0</v>
      </c>
      <c r="V72" s="41">
        <v>0</v>
      </c>
      <c r="W72" s="41">
        <v>0</v>
      </c>
      <c r="X72" s="41">
        <v>0</v>
      </c>
      <c r="Y72" s="41">
        <v>0</v>
      </c>
      <c r="Z72" s="41">
        <v>0</v>
      </c>
      <c r="AA72" s="41">
        <v>0</v>
      </c>
      <c r="AB72" s="41">
        <v>0</v>
      </c>
      <c r="AC72" s="41">
        <v>0</v>
      </c>
      <c r="AD72" s="41">
        <v>0</v>
      </c>
      <c r="AE72" s="41">
        <v>0</v>
      </c>
      <c r="AF72" s="41">
        <v>0</v>
      </c>
      <c r="AG72" s="41">
        <v>0</v>
      </c>
      <c r="AH72" s="41">
        <v>0</v>
      </c>
      <c r="AI72" s="41">
        <v>0</v>
      </c>
      <c r="AJ72" s="41">
        <v>0</v>
      </c>
      <c r="AK72" s="41">
        <v>0</v>
      </c>
      <c r="AL72" s="41">
        <v>0</v>
      </c>
      <c r="AM72" s="41">
        <v>0</v>
      </c>
      <c r="AN72" s="41">
        <v>0</v>
      </c>
      <c r="AO72" s="41">
        <v>0</v>
      </c>
      <c r="AP72" s="41">
        <v>0</v>
      </c>
      <c r="AQ72" s="41">
        <v>0</v>
      </c>
      <c r="AR72" s="41">
        <v>0</v>
      </c>
      <c r="AS72" s="41">
        <v>0</v>
      </c>
      <c r="AT72" s="41">
        <v>0</v>
      </c>
      <c r="AU72" s="41">
        <v>0</v>
      </c>
      <c r="AV72" s="41">
        <v>0</v>
      </c>
      <c r="AW72" s="41">
        <v>0</v>
      </c>
      <c r="AX72" s="41">
        <v>0</v>
      </c>
      <c r="AY72" s="41">
        <v>0</v>
      </c>
      <c r="AZ72" s="41">
        <v>0</v>
      </c>
      <c r="BA72" s="41">
        <v>0</v>
      </c>
      <c r="BB72" s="41">
        <v>0</v>
      </c>
      <c r="BC72" s="41">
        <v>0</v>
      </c>
      <c r="BD72" s="41">
        <v>0</v>
      </c>
      <c r="BE72" s="41">
        <v>0</v>
      </c>
      <c r="BF72" s="41">
        <v>0</v>
      </c>
      <c r="BG72" s="41">
        <v>0</v>
      </c>
      <c r="BH72" s="41">
        <v>0</v>
      </c>
      <c r="BI72" s="41">
        <v>0</v>
      </c>
      <c r="BJ72" s="41">
        <v>0</v>
      </c>
      <c r="BK72" s="41">
        <v>0</v>
      </c>
      <c r="BL72" s="41">
        <v>0</v>
      </c>
      <c r="BM72" s="41">
        <v>0</v>
      </c>
      <c r="BN72" s="41">
        <v>0</v>
      </c>
      <c r="BO72" s="41">
        <v>0</v>
      </c>
      <c r="BP72" s="41">
        <v>0</v>
      </c>
      <c r="BQ72" s="41">
        <v>0</v>
      </c>
      <c r="BR72" s="41">
        <v>0</v>
      </c>
      <c r="BS72" s="41">
        <v>0</v>
      </c>
      <c r="BT72" s="41">
        <v>19048444563.303802</v>
      </c>
      <c r="BU72" s="41">
        <v>26487596125.320896</v>
      </c>
      <c r="BV72" s="41">
        <v>40758400000</v>
      </c>
      <c r="BW72" s="41">
        <v>62743400000</v>
      </c>
      <c r="BX72" s="41">
        <v>91559400000</v>
      </c>
      <c r="BY72" s="41">
        <v>133763799999.99998</v>
      </c>
      <c r="BZ72" s="41">
        <v>161476640834.19998</v>
      </c>
      <c r="CA72" s="41">
        <v>212470305626</v>
      </c>
      <c r="CB72" s="41">
        <v>275307595665</v>
      </c>
      <c r="CC72" s="41">
        <v>460016900000</v>
      </c>
      <c r="CD72" s="41">
        <v>901757000000</v>
      </c>
      <c r="CE72" s="41">
        <v>1142775000000</v>
      </c>
      <c r="CF72" s="41">
        <v>1436018000000</v>
      </c>
      <c r="CG72" s="41">
        <v>1619137000000</v>
      </c>
      <c r="CH72" s="41">
        <v>2079276000000</v>
      </c>
      <c r="CI72" s="41">
        <v>2401536000000</v>
      </c>
      <c r="CJ72" s="41">
        <v>2134398000000</v>
      </c>
      <c r="CK72" s="41">
        <v>2739922517475.5186</v>
      </c>
      <c r="CL72" s="41">
        <v>3149858624280.8818</v>
      </c>
      <c r="CM72" s="41">
        <v>3476979416635.9253</v>
      </c>
      <c r="CN72" s="41">
        <v>4408700759413.8018</v>
      </c>
      <c r="CO72" s="41">
        <v>4723785620663.8154</v>
      </c>
      <c r="CP72" s="41">
        <v>6376000000000</v>
      </c>
      <c r="CQ72" s="41">
        <v>8608000000000</v>
      </c>
      <c r="CR72" s="41">
        <v>9087000000000</v>
      </c>
      <c r="CS72" s="41">
        <v>9700911000000</v>
      </c>
      <c r="CT72" s="41">
        <v>8584000000000</v>
      </c>
      <c r="CU72" s="41">
        <v>9689000000000</v>
      </c>
      <c r="CV72" s="41">
        <v>12522000000000</v>
      </c>
      <c r="CW72" s="41">
        <v>13049000000000</v>
      </c>
      <c r="CX72" s="41">
        <v>12093000000000</v>
      </c>
      <c r="CY72" s="41">
        <v>13757000000000</v>
      </c>
      <c r="CZ72" s="41">
        <v>13933000000000</v>
      </c>
      <c r="DA72" s="41">
        <v>13190000000000</v>
      </c>
    </row>
    <row r="73" spans="1:105" x14ac:dyDescent="0.2">
      <c r="A73" s="56" t="s">
        <v>372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  <c r="H73" s="47">
        <v>0</v>
      </c>
      <c r="I73" s="47">
        <v>0</v>
      </c>
      <c r="J73" s="47">
        <v>0</v>
      </c>
      <c r="K73" s="47">
        <v>0</v>
      </c>
      <c r="L73" s="47">
        <v>0</v>
      </c>
      <c r="M73" s="47">
        <v>0</v>
      </c>
      <c r="N73" s="47">
        <v>0</v>
      </c>
      <c r="O73" s="47">
        <v>0</v>
      </c>
      <c r="P73" s="47">
        <v>0</v>
      </c>
      <c r="Q73" s="47">
        <v>0</v>
      </c>
      <c r="R73" s="47">
        <v>0</v>
      </c>
      <c r="S73" s="47">
        <v>0</v>
      </c>
      <c r="T73" s="47">
        <v>0</v>
      </c>
      <c r="U73" s="47">
        <v>0</v>
      </c>
      <c r="V73" s="47">
        <v>0</v>
      </c>
      <c r="W73" s="47">
        <v>0</v>
      </c>
      <c r="X73" s="47">
        <v>0</v>
      </c>
      <c r="Y73" s="47">
        <v>0</v>
      </c>
      <c r="Z73" s="47">
        <v>0</v>
      </c>
      <c r="AA73" s="47">
        <v>0</v>
      </c>
      <c r="AB73" s="47">
        <v>0</v>
      </c>
      <c r="AC73" s="47">
        <v>0</v>
      </c>
      <c r="AD73" s="47">
        <v>0</v>
      </c>
      <c r="AE73" s="47">
        <v>0</v>
      </c>
      <c r="AF73" s="47">
        <v>0</v>
      </c>
      <c r="AG73" s="47">
        <v>0</v>
      </c>
      <c r="AH73" s="47">
        <v>0</v>
      </c>
      <c r="AI73" s="47">
        <v>0</v>
      </c>
      <c r="AJ73" s="47">
        <v>0</v>
      </c>
      <c r="AK73" s="47">
        <v>0</v>
      </c>
      <c r="AL73" s="47">
        <v>0</v>
      </c>
      <c r="AM73" s="47">
        <v>0</v>
      </c>
      <c r="AN73" s="47">
        <v>0</v>
      </c>
      <c r="AO73" s="47">
        <v>0</v>
      </c>
      <c r="AP73" s="47">
        <v>0</v>
      </c>
      <c r="AQ73" s="47">
        <v>0</v>
      </c>
      <c r="AR73" s="47">
        <v>0</v>
      </c>
      <c r="AS73" s="47">
        <v>0</v>
      </c>
      <c r="AT73" s="47">
        <v>0</v>
      </c>
      <c r="AU73" s="47">
        <v>0</v>
      </c>
      <c r="AV73" s="47">
        <v>0</v>
      </c>
      <c r="AW73" s="47">
        <v>0</v>
      </c>
      <c r="AX73" s="47">
        <v>0</v>
      </c>
      <c r="AY73" s="47">
        <v>0</v>
      </c>
      <c r="AZ73" s="47">
        <v>0</v>
      </c>
      <c r="BA73" s="47">
        <v>0</v>
      </c>
      <c r="BB73" s="47">
        <v>0</v>
      </c>
      <c r="BC73" s="47">
        <v>0</v>
      </c>
      <c r="BD73" s="47">
        <v>0</v>
      </c>
      <c r="BE73" s="47">
        <v>0</v>
      </c>
      <c r="BF73" s="47">
        <v>0</v>
      </c>
      <c r="BG73" s="47">
        <v>0</v>
      </c>
      <c r="BH73" s="47">
        <v>0</v>
      </c>
      <c r="BI73" s="47">
        <v>0</v>
      </c>
      <c r="BJ73" s="47">
        <v>0</v>
      </c>
      <c r="BK73" s="47">
        <v>0</v>
      </c>
      <c r="BL73" s="47">
        <v>0</v>
      </c>
      <c r="BM73" s="47">
        <v>0</v>
      </c>
      <c r="BN73" s="47">
        <v>0</v>
      </c>
      <c r="BO73" s="47">
        <v>0</v>
      </c>
      <c r="BP73" s="47">
        <v>0</v>
      </c>
      <c r="BQ73" s="47">
        <v>0</v>
      </c>
      <c r="BR73" s="47">
        <v>0</v>
      </c>
      <c r="BS73" s="47">
        <v>0</v>
      </c>
      <c r="BT73" s="47">
        <v>0</v>
      </c>
      <c r="BU73" s="47">
        <v>0</v>
      </c>
      <c r="BV73" s="47">
        <v>0</v>
      </c>
      <c r="BW73" s="47">
        <v>0</v>
      </c>
      <c r="BX73" s="47">
        <v>0</v>
      </c>
      <c r="BY73" s="47">
        <v>0</v>
      </c>
      <c r="BZ73" s="47">
        <v>0</v>
      </c>
      <c r="CA73" s="47">
        <v>0</v>
      </c>
      <c r="CB73" s="47">
        <v>0</v>
      </c>
      <c r="CC73" s="47">
        <v>0</v>
      </c>
      <c r="CD73" s="47">
        <v>0</v>
      </c>
      <c r="CE73" s="47">
        <v>0</v>
      </c>
      <c r="CF73" s="47">
        <v>0</v>
      </c>
      <c r="CG73" s="47">
        <v>0</v>
      </c>
      <c r="CH73" s="47">
        <v>0</v>
      </c>
      <c r="CI73" s="47">
        <v>0</v>
      </c>
      <c r="CJ73" s="47">
        <v>0</v>
      </c>
      <c r="CK73" s="47">
        <v>0</v>
      </c>
      <c r="CL73" s="47">
        <v>0</v>
      </c>
      <c r="CM73" s="47">
        <v>0</v>
      </c>
      <c r="CN73" s="47">
        <v>0</v>
      </c>
      <c r="CO73" s="47">
        <v>0</v>
      </c>
      <c r="CP73" s="47">
        <v>0</v>
      </c>
      <c r="CQ73" s="47">
        <v>0</v>
      </c>
      <c r="CR73" s="47">
        <v>0</v>
      </c>
      <c r="CS73" s="47">
        <v>0</v>
      </c>
      <c r="CT73" s="47">
        <v>0</v>
      </c>
      <c r="CU73" s="47">
        <v>0</v>
      </c>
      <c r="CV73" s="47">
        <v>0</v>
      </c>
      <c r="CW73" s="47">
        <v>0</v>
      </c>
      <c r="CX73" s="47">
        <v>0</v>
      </c>
      <c r="CY73" s="47">
        <v>0</v>
      </c>
      <c r="CZ73" s="47">
        <v>0</v>
      </c>
      <c r="DA73" s="47">
        <v>0</v>
      </c>
    </row>
    <row r="74" spans="1:105" x14ac:dyDescent="0.2">
      <c r="A74" s="43" t="s">
        <v>373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  <c r="H74" s="47">
        <v>0</v>
      </c>
      <c r="I74" s="47">
        <v>0</v>
      </c>
      <c r="J74" s="47">
        <v>0</v>
      </c>
      <c r="K74" s="47">
        <v>0</v>
      </c>
      <c r="L74" s="47">
        <v>0</v>
      </c>
      <c r="M74" s="47">
        <v>0</v>
      </c>
      <c r="N74" s="47">
        <v>0</v>
      </c>
      <c r="O74" s="47">
        <v>0</v>
      </c>
      <c r="P74" s="47">
        <v>0</v>
      </c>
      <c r="Q74" s="47">
        <v>0</v>
      </c>
      <c r="R74" s="47">
        <v>0</v>
      </c>
      <c r="S74" s="47">
        <v>0</v>
      </c>
      <c r="T74" s="47">
        <v>0</v>
      </c>
      <c r="U74" s="47">
        <v>0</v>
      </c>
      <c r="V74" s="47">
        <v>0</v>
      </c>
      <c r="W74" s="47">
        <v>0</v>
      </c>
      <c r="X74" s="47">
        <v>0</v>
      </c>
      <c r="Y74" s="47">
        <v>0</v>
      </c>
      <c r="Z74" s="47">
        <v>0</v>
      </c>
      <c r="AA74" s="47">
        <v>0</v>
      </c>
      <c r="AB74" s="47">
        <v>0</v>
      </c>
      <c r="AC74" s="47">
        <v>0</v>
      </c>
      <c r="AD74" s="47">
        <v>0</v>
      </c>
      <c r="AE74" s="47">
        <v>0</v>
      </c>
      <c r="AF74" s="47">
        <v>0</v>
      </c>
      <c r="AG74" s="47">
        <v>0</v>
      </c>
      <c r="AH74" s="47">
        <v>0</v>
      </c>
      <c r="AI74" s="47">
        <v>0</v>
      </c>
      <c r="AJ74" s="47">
        <v>0</v>
      </c>
      <c r="AK74" s="47">
        <v>0</v>
      </c>
      <c r="AL74" s="47">
        <v>0</v>
      </c>
      <c r="AM74" s="47">
        <v>0</v>
      </c>
      <c r="AN74" s="47">
        <v>0</v>
      </c>
      <c r="AO74" s="47">
        <v>0</v>
      </c>
      <c r="AP74" s="47">
        <v>0</v>
      </c>
      <c r="AQ74" s="47">
        <v>0</v>
      </c>
      <c r="AR74" s="47">
        <v>0</v>
      </c>
      <c r="AS74" s="47">
        <v>0</v>
      </c>
      <c r="AT74" s="47">
        <v>0</v>
      </c>
      <c r="AU74" s="47">
        <v>0</v>
      </c>
      <c r="AV74" s="47">
        <v>0</v>
      </c>
      <c r="AW74" s="47">
        <v>0</v>
      </c>
      <c r="AX74" s="47">
        <v>0</v>
      </c>
      <c r="AY74" s="47">
        <v>0</v>
      </c>
      <c r="AZ74" s="47">
        <v>0</v>
      </c>
      <c r="BA74" s="47">
        <v>0</v>
      </c>
      <c r="BB74" s="47">
        <v>0</v>
      </c>
      <c r="BC74" s="47">
        <v>0</v>
      </c>
      <c r="BD74" s="47">
        <v>0</v>
      </c>
      <c r="BE74" s="47">
        <v>0</v>
      </c>
      <c r="BF74" s="47">
        <v>0</v>
      </c>
      <c r="BG74" s="47">
        <v>0</v>
      </c>
      <c r="BH74" s="47">
        <v>0</v>
      </c>
      <c r="BI74" s="47">
        <v>0</v>
      </c>
      <c r="BJ74" s="47">
        <v>0</v>
      </c>
      <c r="BK74" s="47">
        <v>0</v>
      </c>
      <c r="BL74" s="47">
        <v>0</v>
      </c>
      <c r="BM74" s="47">
        <v>0</v>
      </c>
      <c r="BN74" s="47">
        <v>0</v>
      </c>
      <c r="BO74" s="47">
        <v>0</v>
      </c>
      <c r="BP74" s="47">
        <v>0</v>
      </c>
      <c r="BQ74" s="47">
        <v>0</v>
      </c>
      <c r="BR74" s="47">
        <v>0</v>
      </c>
      <c r="BS74" s="47">
        <v>0</v>
      </c>
      <c r="BT74" s="47">
        <v>0</v>
      </c>
      <c r="BU74" s="47">
        <v>0</v>
      </c>
      <c r="BV74" s="47">
        <v>0</v>
      </c>
      <c r="BW74" s="47">
        <v>0</v>
      </c>
      <c r="BX74" s="47">
        <v>0</v>
      </c>
      <c r="BY74" s="47">
        <v>0</v>
      </c>
      <c r="BZ74" s="47">
        <v>0</v>
      </c>
      <c r="CA74" s="47">
        <v>0</v>
      </c>
      <c r="CB74" s="47">
        <v>0</v>
      </c>
      <c r="CC74" s="47">
        <v>0</v>
      </c>
      <c r="CD74" s="47">
        <v>0</v>
      </c>
      <c r="CE74" s="47">
        <v>0</v>
      </c>
      <c r="CF74" s="47">
        <v>0</v>
      </c>
      <c r="CG74" s="47">
        <v>0</v>
      </c>
      <c r="CH74" s="47">
        <v>0</v>
      </c>
      <c r="CI74" s="47">
        <v>0</v>
      </c>
      <c r="CJ74" s="47">
        <v>0</v>
      </c>
      <c r="CK74" s="47">
        <v>0</v>
      </c>
      <c r="CL74" s="47">
        <v>0</v>
      </c>
      <c r="CM74" s="47">
        <v>0</v>
      </c>
      <c r="CN74" s="47">
        <v>0</v>
      </c>
      <c r="CO74" s="47">
        <v>0</v>
      </c>
      <c r="CP74" s="47">
        <v>0</v>
      </c>
      <c r="CQ74" s="47">
        <v>0</v>
      </c>
      <c r="CR74" s="47">
        <v>0</v>
      </c>
      <c r="CS74" s="47">
        <v>0</v>
      </c>
      <c r="CT74" s="47">
        <v>0</v>
      </c>
      <c r="CU74" s="47">
        <v>0</v>
      </c>
      <c r="CV74" s="47">
        <v>0</v>
      </c>
      <c r="CW74" s="47">
        <v>0</v>
      </c>
      <c r="CX74" s="47">
        <v>0</v>
      </c>
      <c r="CY74" s="47">
        <v>0</v>
      </c>
      <c r="CZ74" s="47">
        <v>0</v>
      </c>
      <c r="DA74" s="47">
        <v>0</v>
      </c>
    </row>
    <row r="75" spans="1:105" x14ac:dyDescent="0.2">
      <c r="A75" s="43" t="s">
        <v>374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  <c r="H75" s="41">
        <v>0</v>
      </c>
      <c r="I75" s="41">
        <v>0</v>
      </c>
      <c r="J75" s="41">
        <v>0</v>
      </c>
      <c r="K75" s="41">
        <v>0</v>
      </c>
      <c r="L75" s="41">
        <v>0</v>
      </c>
      <c r="M75" s="41">
        <v>0</v>
      </c>
      <c r="N75" s="41">
        <v>0</v>
      </c>
      <c r="O75" s="41">
        <v>0</v>
      </c>
      <c r="P75" s="41">
        <v>0</v>
      </c>
      <c r="Q75" s="41">
        <v>0</v>
      </c>
      <c r="R75" s="41">
        <v>0</v>
      </c>
      <c r="S75" s="41">
        <v>0</v>
      </c>
      <c r="T75" s="41">
        <v>0</v>
      </c>
      <c r="U75" s="41">
        <v>328870.76</v>
      </c>
      <c r="V75" s="41">
        <v>304414.61</v>
      </c>
      <c r="W75" s="41">
        <v>182150.39</v>
      </c>
      <c r="X75" s="41">
        <v>145385.82</v>
      </c>
      <c r="Y75" s="41">
        <v>157233.34</v>
      </c>
      <c r="Z75" s="41">
        <v>319375</v>
      </c>
      <c r="AA75" s="41">
        <v>841660</v>
      </c>
      <c r="AB75" s="41">
        <v>932156</v>
      </c>
      <c r="AC75" s="41">
        <v>875862</v>
      </c>
      <c r="AD75" s="41">
        <v>787915</v>
      </c>
      <c r="AE75" s="41">
        <v>0</v>
      </c>
      <c r="AF75" s="41">
        <v>0</v>
      </c>
      <c r="AG75" s="41">
        <v>0</v>
      </c>
      <c r="AH75" s="41">
        <v>0</v>
      </c>
      <c r="AI75" s="41">
        <v>0</v>
      </c>
      <c r="AJ75" s="41">
        <v>0</v>
      </c>
      <c r="AK75" s="41">
        <v>0</v>
      </c>
      <c r="AL75" s="41">
        <v>0</v>
      </c>
      <c r="AM75" s="41">
        <v>0</v>
      </c>
      <c r="AN75" s="41">
        <v>746759</v>
      </c>
      <c r="AO75" s="41">
        <v>1291611</v>
      </c>
      <c r="AP75" s="41">
        <v>1361893</v>
      </c>
      <c r="AQ75" s="41">
        <v>616364</v>
      </c>
      <c r="AR75" s="41">
        <v>618608</v>
      </c>
      <c r="AS75" s="41">
        <v>0</v>
      </c>
      <c r="AT75" s="41">
        <v>0</v>
      </c>
      <c r="AU75" s="41">
        <v>0</v>
      </c>
      <c r="AV75" s="41">
        <v>0</v>
      </c>
      <c r="AW75" s="41">
        <v>0</v>
      </c>
      <c r="AX75" s="41">
        <v>0</v>
      </c>
      <c r="AY75" s="41">
        <v>0</v>
      </c>
      <c r="AZ75" s="41">
        <v>0</v>
      </c>
      <c r="BA75" s="41">
        <v>0</v>
      </c>
      <c r="BB75" s="41">
        <v>0</v>
      </c>
      <c r="BC75" s="41">
        <v>0</v>
      </c>
      <c r="BD75" s="41">
        <v>0</v>
      </c>
      <c r="BE75" s="41">
        <v>0</v>
      </c>
      <c r="BF75" s="41">
        <v>0</v>
      </c>
      <c r="BG75" s="41">
        <v>0</v>
      </c>
      <c r="BH75" s="41">
        <v>0</v>
      </c>
      <c r="BI75" s="41">
        <v>0</v>
      </c>
      <c r="BJ75" s="41">
        <v>0</v>
      </c>
      <c r="BK75" s="41">
        <v>0</v>
      </c>
      <c r="BL75" s="41">
        <v>0</v>
      </c>
      <c r="BM75" s="41">
        <v>0</v>
      </c>
      <c r="BN75" s="41">
        <v>0</v>
      </c>
      <c r="BO75" s="41">
        <v>0</v>
      </c>
      <c r="BP75" s="41">
        <v>0</v>
      </c>
      <c r="BQ75" s="41">
        <v>0</v>
      </c>
      <c r="BR75" s="41">
        <v>0</v>
      </c>
      <c r="BS75" s="41">
        <v>0</v>
      </c>
      <c r="BT75" s="41">
        <v>0</v>
      </c>
      <c r="BU75" s="41">
        <v>0</v>
      </c>
      <c r="BV75" s="41">
        <v>0</v>
      </c>
      <c r="BW75" s="41">
        <v>0</v>
      </c>
      <c r="BX75" s="41">
        <v>0</v>
      </c>
      <c r="BY75" s="41">
        <v>0</v>
      </c>
      <c r="BZ75" s="41">
        <v>0</v>
      </c>
      <c r="CA75" s="41">
        <v>0</v>
      </c>
      <c r="CB75" s="41">
        <v>0</v>
      </c>
      <c r="CC75" s="41">
        <v>0</v>
      </c>
      <c r="CD75" s="41">
        <v>0</v>
      </c>
      <c r="CE75" s="41">
        <v>0</v>
      </c>
      <c r="CF75" s="41">
        <v>0</v>
      </c>
      <c r="CG75" s="41">
        <v>0</v>
      </c>
      <c r="CH75" s="41">
        <v>0</v>
      </c>
      <c r="CI75" s="41">
        <v>0</v>
      </c>
      <c r="CJ75" s="41">
        <v>0</v>
      </c>
      <c r="CK75" s="41">
        <v>0</v>
      </c>
      <c r="CL75" s="41">
        <v>0</v>
      </c>
      <c r="CM75" s="41">
        <v>0</v>
      </c>
      <c r="CN75" s="41">
        <v>0</v>
      </c>
      <c r="CO75" s="41">
        <v>0</v>
      </c>
      <c r="CP75" s="41">
        <v>0</v>
      </c>
      <c r="CQ75" s="41">
        <v>0</v>
      </c>
      <c r="CR75" s="41">
        <v>0</v>
      </c>
      <c r="CS75" s="41">
        <v>0</v>
      </c>
      <c r="CT75" s="41">
        <v>0</v>
      </c>
      <c r="CU75" s="41">
        <v>0</v>
      </c>
      <c r="CV75" s="41">
        <v>0</v>
      </c>
      <c r="CW75" s="47">
        <v>0</v>
      </c>
      <c r="CX75" s="47">
        <v>0</v>
      </c>
      <c r="CY75" s="47">
        <v>0</v>
      </c>
      <c r="CZ75" s="47">
        <v>0</v>
      </c>
      <c r="DA75" s="47">
        <v>0</v>
      </c>
    </row>
    <row r="76" spans="1:105" x14ac:dyDescent="0.2">
      <c r="A76" s="43" t="s">
        <v>375</v>
      </c>
      <c r="B76" s="41">
        <v>0</v>
      </c>
      <c r="C76" s="41">
        <v>0</v>
      </c>
      <c r="D76" s="41">
        <v>0</v>
      </c>
      <c r="E76" s="41">
        <v>0</v>
      </c>
      <c r="F76" s="41">
        <v>0</v>
      </c>
      <c r="G76" s="41">
        <v>0</v>
      </c>
      <c r="H76" s="41">
        <v>0</v>
      </c>
      <c r="I76" s="41">
        <v>0</v>
      </c>
      <c r="J76" s="41">
        <v>0</v>
      </c>
      <c r="K76" s="41">
        <v>0</v>
      </c>
      <c r="L76" s="41">
        <v>0</v>
      </c>
      <c r="M76" s="41">
        <v>0</v>
      </c>
      <c r="N76" s="41">
        <v>0</v>
      </c>
      <c r="O76" s="41">
        <v>0</v>
      </c>
      <c r="P76" s="41">
        <v>0</v>
      </c>
      <c r="Q76" s="41">
        <v>0</v>
      </c>
      <c r="R76" s="41">
        <v>0</v>
      </c>
      <c r="S76" s="41">
        <v>0</v>
      </c>
      <c r="T76" s="41">
        <v>0</v>
      </c>
      <c r="U76" s="41">
        <v>93283.57</v>
      </c>
      <c r="V76" s="41">
        <v>303902.01</v>
      </c>
      <c r="W76" s="41">
        <v>182571.05</v>
      </c>
      <c r="X76" s="41">
        <v>145548.47</v>
      </c>
      <c r="Y76" s="41">
        <v>157213.18</v>
      </c>
      <c r="Z76" s="41">
        <v>0</v>
      </c>
      <c r="AA76" s="41">
        <v>0</v>
      </c>
      <c r="AB76" s="41">
        <v>0</v>
      </c>
      <c r="AC76" s="41">
        <v>0</v>
      </c>
      <c r="AD76" s="41">
        <v>787915</v>
      </c>
      <c r="AE76" s="41">
        <v>1099171</v>
      </c>
      <c r="AF76" s="41">
        <v>248441</v>
      </c>
      <c r="AG76" s="41">
        <v>0</v>
      </c>
      <c r="AH76" s="41">
        <v>1308977.28</v>
      </c>
      <c r="AI76" s="41">
        <v>0</v>
      </c>
      <c r="AJ76" s="41">
        <v>0</v>
      </c>
      <c r="AK76" s="41">
        <v>0</v>
      </c>
      <c r="AL76" s="41">
        <v>0</v>
      </c>
      <c r="AM76" s="41">
        <v>0</v>
      </c>
      <c r="AN76" s="41">
        <v>3991307</v>
      </c>
      <c r="AO76" s="41">
        <v>0</v>
      </c>
      <c r="AP76" s="41">
        <v>0</v>
      </c>
      <c r="AQ76" s="41">
        <v>0</v>
      </c>
      <c r="AR76" s="41">
        <v>0</v>
      </c>
      <c r="AS76" s="41">
        <v>0</v>
      </c>
      <c r="AT76" s="41">
        <v>24328</v>
      </c>
      <c r="AU76" s="41">
        <v>302315</v>
      </c>
      <c r="AV76" s="41">
        <v>275323</v>
      </c>
      <c r="AW76" s="41">
        <v>0</v>
      </c>
      <c r="AX76" s="41">
        <v>0</v>
      </c>
      <c r="AY76" s="41">
        <v>0</v>
      </c>
      <c r="AZ76" s="41">
        <v>0</v>
      </c>
      <c r="BA76" s="41">
        <v>0</v>
      </c>
      <c r="BB76" s="41">
        <v>0</v>
      </c>
      <c r="BC76" s="41">
        <v>0</v>
      </c>
      <c r="BD76" s="41">
        <v>0</v>
      </c>
      <c r="BE76" s="41">
        <v>0</v>
      </c>
      <c r="BF76" s="41">
        <v>0</v>
      </c>
      <c r="BG76" s="41">
        <v>0</v>
      </c>
      <c r="BH76" s="41">
        <v>0</v>
      </c>
      <c r="BI76" s="41">
        <v>0</v>
      </c>
      <c r="BJ76" s="41">
        <v>0</v>
      </c>
      <c r="BK76" s="41">
        <v>0</v>
      </c>
      <c r="BL76" s="41">
        <v>0</v>
      </c>
      <c r="BM76" s="41">
        <v>0</v>
      </c>
      <c r="BN76" s="41">
        <v>0</v>
      </c>
      <c r="BO76" s="41">
        <v>0</v>
      </c>
      <c r="BP76" s="41">
        <v>0</v>
      </c>
      <c r="BQ76" s="41">
        <v>0</v>
      </c>
      <c r="BR76" s="41">
        <v>0</v>
      </c>
      <c r="BS76" s="41">
        <v>0</v>
      </c>
      <c r="BT76" s="41">
        <v>0</v>
      </c>
      <c r="BU76" s="41">
        <v>0</v>
      </c>
      <c r="BV76" s="41">
        <v>0</v>
      </c>
      <c r="BW76" s="41">
        <v>0</v>
      </c>
      <c r="BX76" s="41">
        <v>0</v>
      </c>
      <c r="BY76" s="41">
        <v>0</v>
      </c>
      <c r="BZ76" s="41">
        <v>0</v>
      </c>
      <c r="CA76" s="41">
        <v>0</v>
      </c>
      <c r="CB76" s="41">
        <v>0</v>
      </c>
      <c r="CC76" s="41">
        <v>0</v>
      </c>
      <c r="CD76" s="41">
        <v>0</v>
      </c>
      <c r="CE76" s="41">
        <v>0</v>
      </c>
      <c r="CF76" s="41">
        <v>0</v>
      </c>
      <c r="CG76" s="41">
        <v>0</v>
      </c>
      <c r="CH76" s="41">
        <v>0</v>
      </c>
      <c r="CI76" s="41">
        <v>0</v>
      </c>
      <c r="CJ76" s="41">
        <v>0</v>
      </c>
      <c r="CK76" s="41">
        <v>0</v>
      </c>
      <c r="CL76" s="41">
        <v>0</v>
      </c>
      <c r="CM76" s="41">
        <v>0</v>
      </c>
      <c r="CN76" s="41">
        <v>0</v>
      </c>
      <c r="CO76" s="41">
        <v>0</v>
      </c>
      <c r="CP76" s="41">
        <v>0</v>
      </c>
      <c r="CQ76" s="41">
        <v>0</v>
      </c>
      <c r="CR76" s="41">
        <v>0</v>
      </c>
      <c r="CS76" s="41">
        <v>0</v>
      </c>
      <c r="CT76" s="41">
        <v>0</v>
      </c>
      <c r="CU76" s="41">
        <v>0</v>
      </c>
      <c r="CV76" s="41">
        <v>0</v>
      </c>
      <c r="CW76" s="47">
        <v>0</v>
      </c>
      <c r="CX76" s="47">
        <v>0</v>
      </c>
      <c r="CY76" s="47">
        <v>0</v>
      </c>
      <c r="CZ76" s="47">
        <v>0</v>
      </c>
      <c r="DA76" s="47">
        <v>0</v>
      </c>
    </row>
    <row r="77" spans="1:105" x14ac:dyDescent="0.2">
      <c r="A77" s="43" t="s">
        <v>376</v>
      </c>
      <c r="B77" s="41">
        <v>0</v>
      </c>
      <c r="C77" s="41">
        <v>0</v>
      </c>
      <c r="D77" s="41">
        <v>0</v>
      </c>
      <c r="E77" s="41">
        <v>0</v>
      </c>
      <c r="F77" s="41">
        <v>0</v>
      </c>
      <c r="G77" s="41">
        <v>0</v>
      </c>
      <c r="H77" s="41">
        <v>0</v>
      </c>
      <c r="I77" s="41">
        <v>0</v>
      </c>
      <c r="J77" s="41">
        <v>0</v>
      </c>
      <c r="K77" s="41">
        <v>0</v>
      </c>
      <c r="L77" s="41">
        <v>0</v>
      </c>
      <c r="M77" s="41">
        <v>0</v>
      </c>
      <c r="N77" s="41">
        <v>0</v>
      </c>
      <c r="O77" s="41">
        <v>0</v>
      </c>
      <c r="P77" s="41">
        <v>0</v>
      </c>
      <c r="Q77" s="41">
        <v>0</v>
      </c>
      <c r="R77" s="41">
        <v>0</v>
      </c>
      <c r="S77" s="41">
        <v>0</v>
      </c>
      <c r="T77" s="41">
        <v>0</v>
      </c>
      <c r="U77" s="41">
        <v>0</v>
      </c>
      <c r="V77" s="41">
        <v>0</v>
      </c>
      <c r="W77" s="41">
        <v>0</v>
      </c>
      <c r="X77" s="41">
        <v>0</v>
      </c>
      <c r="Y77" s="41">
        <v>0</v>
      </c>
      <c r="Z77" s="41">
        <v>0</v>
      </c>
      <c r="AA77" s="41">
        <v>0</v>
      </c>
      <c r="AB77" s="41">
        <v>0</v>
      </c>
      <c r="AC77" s="41">
        <v>0</v>
      </c>
      <c r="AD77" s="41">
        <v>5365975</v>
      </c>
      <c r="AE77" s="41">
        <v>7037243</v>
      </c>
      <c r="AF77" s="41">
        <v>4773417</v>
      </c>
      <c r="AG77" s="41">
        <v>6230482</v>
      </c>
      <c r="AH77" s="41">
        <v>9152040.6600000001</v>
      </c>
      <c r="AI77" s="41">
        <v>0</v>
      </c>
      <c r="AJ77" s="41">
        <v>0</v>
      </c>
      <c r="AK77" s="41">
        <v>0</v>
      </c>
      <c r="AL77" s="41">
        <v>0</v>
      </c>
      <c r="AM77" s="41">
        <v>0</v>
      </c>
      <c r="AN77" s="41">
        <v>0</v>
      </c>
      <c r="AO77" s="41">
        <v>0</v>
      </c>
      <c r="AP77" s="41">
        <v>0</v>
      </c>
      <c r="AQ77" s="41">
        <v>0</v>
      </c>
      <c r="AR77" s="41">
        <v>0</v>
      </c>
      <c r="AS77" s="41">
        <v>0</v>
      </c>
      <c r="AT77" s="41">
        <v>0</v>
      </c>
      <c r="AU77" s="41">
        <v>0</v>
      </c>
      <c r="AV77" s="41">
        <v>0</v>
      </c>
      <c r="AW77" s="41">
        <v>0</v>
      </c>
      <c r="AX77" s="41">
        <v>0</v>
      </c>
      <c r="AY77" s="41">
        <v>0</v>
      </c>
      <c r="AZ77" s="41">
        <v>0</v>
      </c>
      <c r="BA77" s="41">
        <v>0</v>
      </c>
      <c r="BB77" s="41">
        <v>0</v>
      </c>
      <c r="BC77" s="41">
        <v>0</v>
      </c>
      <c r="BD77" s="41">
        <v>0</v>
      </c>
      <c r="BE77" s="41">
        <v>0</v>
      </c>
      <c r="BF77" s="41">
        <v>0</v>
      </c>
      <c r="BG77" s="41">
        <v>0</v>
      </c>
      <c r="BH77" s="41">
        <v>0</v>
      </c>
      <c r="BI77" s="41">
        <v>0</v>
      </c>
      <c r="BJ77" s="41">
        <v>0</v>
      </c>
      <c r="BK77" s="41">
        <v>0</v>
      </c>
      <c r="BL77" s="41">
        <v>0</v>
      </c>
      <c r="BM77" s="41">
        <v>0</v>
      </c>
      <c r="BN77" s="41">
        <v>0</v>
      </c>
      <c r="BO77" s="41">
        <v>0</v>
      </c>
      <c r="BP77" s="41">
        <v>0</v>
      </c>
      <c r="BQ77" s="41">
        <v>0</v>
      </c>
      <c r="BR77" s="41">
        <v>0</v>
      </c>
      <c r="BS77" s="41">
        <v>0</v>
      </c>
      <c r="BT77" s="41">
        <v>0</v>
      </c>
      <c r="BU77" s="41">
        <v>0</v>
      </c>
      <c r="BV77" s="41">
        <v>0</v>
      </c>
      <c r="BW77" s="41">
        <v>0</v>
      </c>
      <c r="BX77" s="41">
        <v>0</v>
      </c>
      <c r="BY77" s="41">
        <v>0</v>
      </c>
      <c r="BZ77" s="41">
        <v>0</v>
      </c>
      <c r="CA77" s="41">
        <v>0</v>
      </c>
      <c r="CB77" s="41">
        <v>0</v>
      </c>
      <c r="CC77" s="41">
        <v>0</v>
      </c>
      <c r="CD77" s="41">
        <v>0</v>
      </c>
      <c r="CE77" s="41">
        <v>0</v>
      </c>
      <c r="CF77" s="41">
        <v>0</v>
      </c>
      <c r="CG77" s="41">
        <v>0</v>
      </c>
      <c r="CH77" s="41">
        <v>0</v>
      </c>
      <c r="CI77" s="41">
        <v>0</v>
      </c>
      <c r="CJ77" s="41">
        <v>0</v>
      </c>
      <c r="CK77" s="41">
        <v>0</v>
      </c>
      <c r="CL77" s="41">
        <v>0</v>
      </c>
      <c r="CM77" s="41">
        <v>0</v>
      </c>
      <c r="CN77" s="41">
        <v>0</v>
      </c>
      <c r="CO77" s="41">
        <v>0</v>
      </c>
      <c r="CP77" s="41">
        <v>0</v>
      </c>
      <c r="CQ77" s="41">
        <v>0</v>
      </c>
      <c r="CR77" s="41">
        <v>0</v>
      </c>
      <c r="CS77" s="41">
        <v>0</v>
      </c>
      <c r="CT77" s="41">
        <v>0</v>
      </c>
      <c r="CU77" s="41">
        <v>0</v>
      </c>
      <c r="CV77" s="41">
        <v>0</v>
      </c>
      <c r="CW77" s="47">
        <v>0</v>
      </c>
      <c r="CX77" s="47">
        <v>0</v>
      </c>
      <c r="CY77" s="47">
        <v>0</v>
      </c>
      <c r="CZ77" s="47">
        <v>0</v>
      </c>
      <c r="DA77" s="47">
        <v>0</v>
      </c>
    </row>
    <row r="78" spans="1:105" x14ac:dyDescent="0.2">
      <c r="A78" s="43" t="s">
        <v>377</v>
      </c>
      <c r="B78" s="47">
        <v>0</v>
      </c>
      <c r="C78" s="47">
        <v>0</v>
      </c>
      <c r="D78" s="47">
        <v>0</v>
      </c>
      <c r="E78" s="47">
        <v>0</v>
      </c>
      <c r="F78" s="47">
        <v>0</v>
      </c>
      <c r="G78" s="47">
        <v>0</v>
      </c>
      <c r="H78" s="47">
        <v>0</v>
      </c>
      <c r="I78" s="47">
        <v>0</v>
      </c>
      <c r="J78" s="47">
        <v>0</v>
      </c>
      <c r="K78" s="47">
        <v>0</v>
      </c>
      <c r="L78" s="47">
        <v>0</v>
      </c>
      <c r="M78" s="47">
        <v>0</v>
      </c>
      <c r="N78" s="47">
        <v>0</v>
      </c>
      <c r="O78" s="47">
        <v>0</v>
      </c>
      <c r="P78" s="47">
        <v>0</v>
      </c>
      <c r="Q78" s="47">
        <v>0</v>
      </c>
      <c r="R78" s="47">
        <v>0</v>
      </c>
      <c r="S78" s="47">
        <v>0</v>
      </c>
      <c r="T78" s="47">
        <v>0</v>
      </c>
      <c r="U78" s="47">
        <v>0</v>
      </c>
      <c r="V78" s="47">
        <v>0</v>
      </c>
      <c r="W78" s="47">
        <v>0</v>
      </c>
      <c r="X78" s="47">
        <v>0</v>
      </c>
      <c r="Y78" s="47">
        <v>0</v>
      </c>
      <c r="Z78" s="47">
        <v>0</v>
      </c>
      <c r="AA78" s="47">
        <v>0</v>
      </c>
      <c r="AB78" s="47">
        <v>0</v>
      </c>
      <c r="AC78" s="47">
        <v>0</v>
      </c>
      <c r="AD78" s="47">
        <v>0</v>
      </c>
      <c r="AE78" s="47">
        <v>0</v>
      </c>
      <c r="AF78" s="47">
        <v>0</v>
      </c>
      <c r="AG78" s="47">
        <v>0</v>
      </c>
      <c r="AH78" s="47">
        <v>0</v>
      </c>
      <c r="AI78" s="47">
        <v>0</v>
      </c>
      <c r="AJ78" s="47">
        <v>0</v>
      </c>
      <c r="AK78" s="47">
        <v>0</v>
      </c>
      <c r="AL78" s="47">
        <v>0</v>
      </c>
      <c r="AM78" s="47">
        <v>0</v>
      </c>
      <c r="AN78" s="47">
        <v>0</v>
      </c>
      <c r="AO78" s="47">
        <v>0</v>
      </c>
      <c r="AP78" s="47">
        <v>0</v>
      </c>
      <c r="AQ78" s="47">
        <v>0</v>
      </c>
      <c r="AR78" s="47">
        <v>0</v>
      </c>
      <c r="AS78" s="47">
        <v>0</v>
      </c>
      <c r="AT78" s="47">
        <v>0</v>
      </c>
      <c r="AU78" s="47">
        <v>0</v>
      </c>
      <c r="AV78" s="47">
        <v>0</v>
      </c>
      <c r="AW78" s="47">
        <v>0</v>
      </c>
      <c r="AX78" s="47">
        <v>0</v>
      </c>
      <c r="AY78" s="47">
        <v>0</v>
      </c>
      <c r="AZ78" s="47">
        <v>0</v>
      </c>
      <c r="BA78" s="47">
        <v>0</v>
      </c>
      <c r="BB78" s="47">
        <v>0</v>
      </c>
      <c r="BC78" s="47">
        <v>0</v>
      </c>
      <c r="BD78" s="47">
        <v>0</v>
      </c>
      <c r="BE78" s="47">
        <v>0</v>
      </c>
      <c r="BF78" s="47">
        <v>0</v>
      </c>
      <c r="BG78" s="47">
        <v>0</v>
      </c>
      <c r="BH78" s="47">
        <v>0</v>
      </c>
      <c r="BI78" s="47">
        <v>0</v>
      </c>
      <c r="BJ78" s="47">
        <v>0</v>
      </c>
      <c r="BK78" s="47">
        <v>0</v>
      </c>
      <c r="BL78" s="47">
        <v>0</v>
      </c>
      <c r="BM78" s="47">
        <v>0</v>
      </c>
      <c r="BN78" s="47">
        <v>0</v>
      </c>
      <c r="BO78" s="47">
        <v>0</v>
      </c>
      <c r="BP78" s="47">
        <v>0</v>
      </c>
      <c r="BQ78" s="47">
        <v>0</v>
      </c>
      <c r="BR78" s="47">
        <v>0</v>
      </c>
      <c r="BS78" s="47">
        <v>0</v>
      </c>
      <c r="BT78" s="47">
        <v>0</v>
      </c>
      <c r="BU78" s="47">
        <v>0</v>
      </c>
      <c r="BV78" s="47">
        <v>0</v>
      </c>
      <c r="BW78" s="47">
        <v>0</v>
      </c>
      <c r="BX78" s="47">
        <v>0</v>
      </c>
      <c r="BY78" s="47">
        <v>0</v>
      </c>
      <c r="BZ78" s="47">
        <v>0</v>
      </c>
      <c r="CA78" s="47">
        <v>0</v>
      </c>
      <c r="CB78" s="47">
        <v>0</v>
      </c>
      <c r="CC78" s="47">
        <v>0</v>
      </c>
      <c r="CD78" s="47">
        <v>0</v>
      </c>
      <c r="CE78" s="47">
        <v>0</v>
      </c>
      <c r="CF78" s="47">
        <v>0</v>
      </c>
      <c r="CG78" s="47">
        <v>0</v>
      </c>
      <c r="CH78" s="47">
        <v>0</v>
      </c>
      <c r="CI78" s="47">
        <v>0</v>
      </c>
      <c r="CJ78" s="47">
        <v>0</v>
      </c>
      <c r="CK78" s="47">
        <v>0</v>
      </c>
      <c r="CL78" s="47">
        <v>0</v>
      </c>
      <c r="CM78" s="47">
        <v>0</v>
      </c>
      <c r="CN78" s="47">
        <v>0</v>
      </c>
      <c r="CO78" s="47">
        <v>0</v>
      </c>
      <c r="CP78" s="47">
        <v>0</v>
      </c>
      <c r="CQ78" s="47">
        <v>0</v>
      </c>
      <c r="CR78" s="47">
        <v>0</v>
      </c>
      <c r="CS78" s="47">
        <v>0</v>
      </c>
      <c r="CT78" s="47">
        <v>0</v>
      </c>
      <c r="CU78" s="47">
        <v>0</v>
      </c>
      <c r="CV78" s="47">
        <v>0</v>
      </c>
      <c r="CW78" s="47">
        <v>0</v>
      </c>
      <c r="CX78" s="47">
        <v>0</v>
      </c>
      <c r="CY78" s="47">
        <v>0</v>
      </c>
      <c r="CZ78" s="47">
        <v>0</v>
      </c>
      <c r="DA78" s="47">
        <v>0</v>
      </c>
    </row>
    <row r="79" spans="1:105" x14ac:dyDescent="0.2">
      <c r="A79" s="42" t="s">
        <v>378</v>
      </c>
      <c r="B79" s="47">
        <v>0</v>
      </c>
      <c r="C79" s="47">
        <v>0</v>
      </c>
      <c r="D79" s="47">
        <v>0</v>
      </c>
      <c r="E79" s="47">
        <v>0</v>
      </c>
      <c r="F79" s="47">
        <v>0</v>
      </c>
      <c r="G79" s="47">
        <v>0</v>
      </c>
      <c r="H79" s="47">
        <v>0</v>
      </c>
      <c r="I79" s="47">
        <v>0</v>
      </c>
      <c r="J79" s="47">
        <v>0</v>
      </c>
      <c r="K79" s="47">
        <v>0</v>
      </c>
      <c r="L79" s="47">
        <v>0</v>
      </c>
      <c r="M79" s="47">
        <v>0</v>
      </c>
      <c r="N79" s="47">
        <v>0</v>
      </c>
      <c r="O79" s="47">
        <v>0</v>
      </c>
      <c r="P79" s="47">
        <v>0</v>
      </c>
      <c r="Q79" s="47">
        <v>0</v>
      </c>
      <c r="R79" s="47">
        <v>0</v>
      </c>
      <c r="S79" s="47">
        <v>0</v>
      </c>
      <c r="T79" s="47">
        <v>0</v>
      </c>
      <c r="U79" s="47">
        <v>0</v>
      </c>
      <c r="V79" s="47">
        <v>0</v>
      </c>
      <c r="W79" s="47">
        <v>0</v>
      </c>
      <c r="X79" s="47">
        <v>0</v>
      </c>
      <c r="Y79" s="47">
        <v>0</v>
      </c>
      <c r="Z79" s="47">
        <v>0</v>
      </c>
      <c r="AA79" s="47">
        <v>0</v>
      </c>
      <c r="AB79" s="47">
        <v>0</v>
      </c>
      <c r="AC79" s="47">
        <v>0</v>
      </c>
      <c r="AD79" s="47">
        <v>0</v>
      </c>
      <c r="AE79" s="47">
        <v>0</v>
      </c>
      <c r="AF79" s="47">
        <v>0</v>
      </c>
      <c r="AG79" s="47">
        <v>0</v>
      </c>
      <c r="AH79" s="47">
        <v>0</v>
      </c>
      <c r="AI79" s="47">
        <v>0</v>
      </c>
      <c r="AJ79" s="47">
        <v>0</v>
      </c>
      <c r="AK79" s="47">
        <v>0</v>
      </c>
      <c r="AL79" s="47">
        <v>0</v>
      </c>
      <c r="AM79" s="47">
        <v>0</v>
      </c>
      <c r="AN79" s="47">
        <v>0</v>
      </c>
      <c r="AO79" s="47">
        <v>0</v>
      </c>
      <c r="AP79" s="47">
        <v>0</v>
      </c>
      <c r="AQ79" s="47">
        <v>0</v>
      </c>
      <c r="AR79" s="47">
        <v>0</v>
      </c>
      <c r="AS79" s="47">
        <v>0</v>
      </c>
      <c r="AT79" s="47">
        <v>0</v>
      </c>
      <c r="AU79" s="47">
        <v>0</v>
      </c>
      <c r="AV79" s="47">
        <v>0</v>
      </c>
      <c r="AW79" s="47">
        <v>0</v>
      </c>
      <c r="AX79" s="47">
        <v>0</v>
      </c>
      <c r="AY79" s="47">
        <v>0</v>
      </c>
      <c r="AZ79" s="47">
        <v>0</v>
      </c>
      <c r="BA79" s="47">
        <v>0</v>
      </c>
      <c r="BB79" s="47">
        <v>0</v>
      </c>
      <c r="BC79" s="47">
        <v>0</v>
      </c>
      <c r="BD79" s="47">
        <v>0</v>
      </c>
      <c r="BE79" s="47">
        <v>0</v>
      </c>
      <c r="BF79" s="47">
        <v>0</v>
      </c>
      <c r="BG79" s="47">
        <v>0</v>
      </c>
      <c r="BH79" s="47">
        <v>0</v>
      </c>
      <c r="BI79" s="47">
        <v>0</v>
      </c>
      <c r="BJ79" s="47">
        <v>0</v>
      </c>
      <c r="BK79" s="47">
        <v>0</v>
      </c>
      <c r="BL79" s="47">
        <v>0</v>
      </c>
      <c r="BM79" s="47">
        <v>0</v>
      </c>
      <c r="BN79" s="47">
        <v>0</v>
      </c>
      <c r="BO79" s="47">
        <v>0</v>
      </c>
      <c r="BP79" s="47">
        <v>0</v>
      </c>
      <c r="BQ79" s="47">
        <v>0</v>
      </c>
      <c r="BR79" s="47">
        <v>0</v>
      </c>
      <c r="BS79" s="47">
        <v>0</v>
      </c>
      <c r="BT79" s="47">
        <v>0</v>
      </c>
      <c r="BU79" s="47">
        <v>0</v>
      </c>
      <c r="BV79" s="47">
        <v>0</v>
      </c>
      <c r="BW79" s="47">
        <v>0</v>
      </c>
      <c r="BX79" s="47">
        <v>0</v>
      </c>
      <c r="BY79" s="47">
        <v>0</v>
      </c>
      <c r="BZ79" s="47">
        <v>0</v>
      </c>
      <c r="CA79" s="47">
        <v>0</v>
      </c>
      <c r="CB79" s="47">
        <v>0</v>
      </c>
      <c r="CC79" s="47">
        <v>0</v>
      </c>
      <c r="CD79" s="47">
        <v>0</v>
      </c>
      <c r="CE79" s="47">
        <v>0</v>
      </c>
      <c r="CF79" s="47">
        <v>0</v>
      </c>
      <c r="CG79" s="47">
        <v>0</v>
      </c>
      <c r="CH79" s="47">
        <v>0</v>
      </c>
      <c r="CI79" s="47">
        <v>0</v>
      </c>
      <c r="CJ79" s="47">
        <v>0</v>
      </c>
      <c r="CK79" s="47">
        <v>0</v>
      </c>
      <c r="CL79" s="47">
        <v>0</v>
      </c>
      <c r="CM79" s="47">
        <v>0</v>
      </c>
      <c r="CN79" s="47">
        <v>0</v>
      </c>
      <c r="CO79" s="47">
        <v>0</v>
      </c>
      <c r="CP79" s="47">
        <v>0</v>
      </c>
      <c r="CQ79" s="47">
        <v>0</v>
      </c>
      <c r="CR79" s="47">
        <v>0</v>
      </c>
      <c r="CS79" s="47">
        <v>0</v>
      </c>
      <c r="CT79" s="47">
        <v>0</v>
      </c>
      <c r="CU79" s="47">
        <v>0</v>
      </c>
      <c r="CV79" s="47">
        <v>0</v>
      </c>
      <c r="CW79" s="47">
        <v>0</v>
      </c>
      <c r="CX79" s="47">
        <v>0</v>
      </c>
      <c r="CY79" s="47">
        <v>0</v>
      </c>
      <c r="CZ79" s="47">
        <v>0</v>
      </c>
      <c r="DA79" s="47">
        <v>0</v>
      </c>
    </row>
    <row r="80" spans="1:105" x14ac:dyDescent="0.2">
      <c r="A80" s="55" t="s">
        <v>379</v>
      </c>
      <c r="B80" s="43">
        <f t="shared" ref="B80:BM80" si="25">B81+B82</f>
        <v>0</v>
      </c>
      <c r="C80" s="44">
        <f t="shared" si="25"/>
        <v>0</v>
      </c>
      <c r="D80" s="43">
        <f t="shared" si="25"/>
        <v>0</v>
      </c>
      <c r="E80" s="44">
        <f t="shared" si="25"/>
        <v>0</v>
      </c>
      <c r="F80" s="44">
        <f t="shared" si="25"/>
        <v>0</v>
      </c>
      <c r="G80" s="44">
        <f t="shared" si="25"/>
        <v>0</v>
      </c>
      <c r="H80" s="44">
        <f t="shared" si="25"/>
        <v>0</v>
      </c>
      <c r="I80" s="44">
        <f t="shared" si="25"/>
        <v>0</v>
      </c>
      <c r="J80" s="44">
        <f t="shared" si="25"/>
        <v>0</v>
      </c>
      <c r="K80" s="44">
        <f t="shared" si="25"/>
        <v>0</v>
      </c>
      <c r="L80" s="44">
        <f t="shared" si="25"/>
        <v>0</v>
      </c>
      <c r="M80" s="44">
        <f t="shared" si="25"/>
        <v>0</v>
      </c>
      <c r="N80" s="44">
        <f t="shared" si="25"/>
        <v>0</v>
      </c>
      <c r="O80" s="44">
        <f t="shared" si="25"/>
        <v>0</v>
      </c>
      <c r="P80" s="44">
        <f t="shared" si="25"/>
        <v>0</v>
      </c>
      <c r="Q80" s="44">
        <f t="shared" si="25"/>
        <v>0</v>
      </c>
      <c r="R80" s="44">
        <f t="shared" si="25"/>
        <v>0</v>
      </c>
      <c r="S80" s="44">
        <f t="shared" si="25"/>
        <v>0</v>
      </c>
      <c r="T80" s="44">
        <f t="shared" si="25"/>
        <v>0</v>
      </c>
      <c r="U80" s="44">
        <f t="shared" si="25"/>
        <v>0</v>
      </c>
      <c r="V80" s="44">
        <f t="shared" si="25"/>
        <v>0</v>
      </c>
      <c r="W80" s="44">
        <f t="shared" si="25"/>
        <v>0</v>
      </c>
      <c r="X80" s="44">
        <f t="shared" si="25"/>
        <v>0</v>
      </c>
      <c r="Y80" s="44">
        <f t="shared" si="25"/>
        <v>0</v>
      </c>
      <c r="Z80" s="44">
        <f t="shared" si="25"/>
        <v>0</v>
      </c>
      <c r="AA80" s="44">
        <f t="shared" si="25"/>
        <v>0</v>
      </c>
      <c r="AB80" s="44">
        <f t="shared" si="25"/>
        <v>0</v>
      </c>
      <c r="AC80" s="44">
        <f t="shared" si="25"/>
        <v>0</v>
      </c>
      <c r="AD80" s="44">
        <f t="shared" si="25"/>
        <v>0</v>
      </c>
      <c r="AE80" s="44">
        <f t="shared" si="25"/>
        <v>0</v>
      </c>
      <c r="AF80" s="44">
        <f t="shared" si="25"/>
        <v>0</v>
      </c>
      <c r="AG80" s="44">
        <f t="shared" si="25"/>
        <v>0</v>
      </c>
      <c r="AH80" s="44">
        <f t="shared" si="25"/>
        <v>0</v>
      </c>
      <c r="AI80" s="44">
        <f t="shared" si="25"/>
        <v>0</v>
      </c>
      <c r="AJ80" s="44">
        <f t="shared" si="25"/>
        <v>0</v>
      </c>
      <c r="AK80" s="44">
        <f t="shared" si="25"/>
        <v>0</v>
      </c>
      <c r="AL80" s="44">
        <f t="shared" si="25"/>
        <v>0</v>
      </c>
      <c r="AM80" s="44">
        <f t="shared" si="25"/>
        <v>0</v>
      </c>
      <c r="AN80" s="44">
        <f t="shared" si="25"/>
        <v>0</v>
      </c>
      <c r="AO80" s="44">
        <f t="shared" si="25"/>
        <v>0</v>
      </c>
      <c r="AP80" s="44">
        <f t="shared" si="25"/>
        <v>0</v>
      </c>
      <c r="AQ80" s="44">
        <f t="shared" si="25"/>
        <v>0</v>
      </c>
      <c r="AR80" s="44">
        <f t="shared" si="25"/>
        <v>0</v>
      </c>
      <c r="AS80" s="44">
        <f t="shared" si="25"/>
        <v>0</v>
      </c>
      <c r="AT80" s="44">
        <f t="shared" si="25"/>
        <v>0</v>
      </c>
      <c r="AU80" s="44">
        <f t="shared" si="25"/>
        <v>0</v>
      </c>
      <c r="AV80" s="44">
        <f t="shared" si="25"/>
        <v>0</v>
      </c>
      <c r="AW80" s="44">
        <f t="shared" si="25"/>
        <v>0</v>
      </c>
      <c r="AX80" s="44">
        <f t="shared" si="25"/>
        <v>0</v>
      </c>
      <c r="AY80" s="44">
        <f t="shared" si="25"/>
        <v>0</v>
      </c>
      <c r="AZ80" s="44">
        <f t="shared" si="25"/>
        <v>0</v>
      </c>
      <c r="BA80" s="44">
        <f t="shared" si="25"/>
        <v>0</v>
      </c>
      <c r="BB80" s="44">
        <f t="shared" si="25"/>
        <v>0</v>
      </c>
      <c r="BC80" s="44">
        <f t="shared" si="25"/>
        <v>0</v>
      </c>
      <c r="BD80" s="44">
        <f t="shared" si="25"/>
        <v>0</v>
      </c>
      <c r="BE80" s="44">
        <f t="shared" si="25"/>
        <v>0</v>
      </c>
      <c r="BF80" s="44">
        <f t="shared" si="25"/>
        <v>0</v>
      </c>
      <c r="BG80" s="44">
        <f t="shared" si="25"/>
        <v>0</v>
      </c>
      <c r="BH80" s="44">
        <f t="shared" si="25"/>
        <v>0</v>
      </c>
      <c r="BI80" s="44">
        <f t="shared" si="25"/>
        <v>0</v>
      </c>
      <c r="BJ80" s="44">
        <f t="shared" si="25"/>
        <v>0</v>
      </c>
      <c r="BK80" s="44">
        <f t="shared" si="25"/>
        <v>0</v>
      </c>
      <c r="BL80" s="44">
        <f t="shared" si="25"/>
        <v>0</v>
      </c>
      <c r="BM80" s="44">
        <f t="shared" si="25"/>
        <v>0</v>
      </c>
      <c r="BN80" s="44">
        <f t="shared" ref="BN80:DA80" si="26">BN81+BN82</f>
        <v>0</v>
      </c>
      <c r="BO80" s="44">
        <f t="shared" si="26"/>
        <v>0</v>
      </c>
      <c r="BP80" s="44">
        <f t="shared" si="26"/>
        <v>0</v>
      </c>
      <c r="BQ80" s="44">
        <f t="shared" si="26"/>
        <v>0</v>
      </c>
      <c r="BR80" s="44">
        <f t="shared" si="26"/>
        <v>0</v>
      </c>
      <c r="BS80" s="44">
        <f t="shared" si="26"/>
        <v>0</v>
      </c>
      <c r="BT80" s="44">
        <f t="shared" si="26"/>
        <v>0</v>
      </c>
      <c r="BU80" s="44">
        <f t="shared" si="26"/>
        <v>0</v>
      </c>
      <c r="BV80" s="44">
        <f t="shared" si="26"/>
        <v>0</v>
      </c>
      <c r="BW80" s="44">
        <f t="shared" si="26"/>
        <v>0</v>
      </c>
      <c r="BX80" s="44">
        <f t="shared" si="26"/>
        <v>0</v>
      </c>
      <c r="BY80" s="44">
        <f t="shared" si="26"/>
        <v>0</v>
      </c>
      <c r="BZ80" s="44">
        <f t="shared" si="26"/>
        <v>0</v>
      </c>
      <c r="CA80" s="44">
        <f t="shared" si="26"/>
        <v>0</v>
      </c>
      <c r="CB80" s="44">
        <f t="shared" si="26"/>
        <v>0</v>
      </c>
      <c r="CC80" s="44">
        <f t="shared" si="26"/>
        <v>0</v>
      </c>
      <c r="CD80" s="44">
        <f t="shared" si="26"/>
        <v>0</v>
      </c>
      <c r="CE80" s="44">
        <f t="shared" si="26"/>
        <v>0</v>
      </c>
      <c r="CF80" s="44">
        <f t="shared" si="26"/>
        <v>0</v>
      </c>
      <c r="CG80" s="44">
        <f t="shared" si="26"/>
        <v>0</v>
      </c>
      <c r="CH80" s="44">
        <f t="shared" si="26"/>
        <v>0</v>
      </c>
      <c r="CI80" s="44">
        <f t="shared" si="26"/>
        <v>0</v>
      </c>
      <c r="CJ80" s="44">
        <f t="shared" si="26"/>
        <v>0</v>
      </c>
      <c r="CK80" s="44">
        <f t="shared" si="26"/>
        <v>0</v>
      </c>
      <c r="CL80" s="44">
        <f t="shared" si="26"/>
        <v>0</v>
      </c>
      <c r="CM80" s="44">
        <f t="shared" si="26"/>
        <v>0</v>
      </c>
      <c r="CN80" s="44">
        <f t="shared" si="26"/>
        <v>0</v>
      </c>
      <c r="CO80" s="44">
        <f t="shared" si="26"/>
        <v>0</v>
      </c>
      <c r="CP80" s="44">
        <f t="shared" si="26"/>
        <v>0</v>
      </c>
      <c r="CQ80" s="44">
        <f t="shared" si="26"/>
        <v>0</v>
      </c>
      <c r="CR80" s="44">
        <f t="shared" si="26"/>
        <v>0</v>
      </c>
      <c r="CS80" s="44">
        <f t="shared" si="26"/>
        <v>0</v>
      </c>
      <c r="CT80" s="44">
        <f t="shared" si="26"/>
        <v>0</v>
      </c>
      <c r="CU80" s="44">
        <f t="shared" si="26"/>
        <v>0</v>
      </c>
      <c r="CV80" s="44">
        <f t="shared" si="26"/>
        <v>0</v>
      </c>
      <c r="CW80" s="44">
        <f t="shared" si="26"/>
        <v>0</v>
      </c>
      <c r="CX80" s="44">
        <f t="shared" si="26"/>
        <v>0</v>
      </c>
      <c r="CY80" s="44">
        <f t="shared" si="26"/>
        <v>0</v>
      </c>
      <c r="CZ80" s="44">
        <f t="shared" si="26"/>
        <v>0</v>
      </c>
      <c r="DA80" s="44">
        <f t="shared" si="26"/>
        <v>0</v>
      </c>
    </row>
    <row r="81" spans="1:105" x14ac:dyDescent="0.2">
      <c r="A81" s="42" t="s">
        <v>380</v>
      </c>
      <c r="B81" s="47">
        <v>0</v>
      </c>
      <c r="C81" s="47">
        <v>0</v>
      </c>
      <c r="D81" s="47">
        <v>0</v>
      </c>
      <c r="E81" s="47">
        <v>0</v>
      </c>
      <c r="F81" s="47">
        <v>0</v>
      </c>
      <c r="G81" s="47">
        <v>0</v>
      </c>
      <c r="H81" s="47">
        <v>0</v>
      </c>
      <c r="I81" s="47">
        <v>0</v>
      </c>
      <c r="J81" s="47">
        <v>0</v>
      </c>
      <c r="K81" s="47">
        <v>0</v>
      </c>
      <c r="L81" s="47">
        <v>0</v>
      </c>
      <c r="M81" s="47">
        <v>0</v>
      </c>
      <c r="N81" s="47">
        <v>0</v>
      </c>
      <c r="O81" s="47">
        <v>0</v>
      </c>
      <c r="P81" s="47">
        <v>0</v>
      </c>
      <c r="Q81" s="47">
        <v>0</v>
      </c>
      <c r="R81" s="47">
        <v>0</v>
      </c>
      <c r="S81" s="47">
        <v>0</v>
      </c>
      <c r="T81" s="47">
        <v>0</v>
      </c>
      <c r="U81" s="47">
        <v>0</v>
      </c>
      <c r="V81" s="47">
        <v>0</v>
      </c>
      <c r="W81" s="47">
        <v>0</v>
      </c>
      <c r="X81" s="47">
        <v>0</v>
      </c>
      <c r="Y81" s="47">
        <v>0</v>
      </c>
      <c r="Z81" s="47">
        <v>0</v>
      </c>
      <c r="AA81" s="47">
        <v>0</v>
      </c>
      <c r="AB81" s="47">
        <v>0</v>
      </c>
      <c r="AC81" s="47">
        <v>0</v>
      </c>
      <c r="AD81" s="47">
        <v>0</v>
      </c>
      <c r="AE81" s="47">
        <v>0</v>
      </c>
      <c r="AF81" s="47">
        <v>0</v>
      </c>
      <c r="AG81" s="47">
        <v>0</v>
      </c>
      <c r="AH81" s="47">
        <v>0</v>
      </c>
      <c r="AI81" s="47">
        <v>0</v>
      </c>
      <c r="AJ81" s="47">
        <v>0</v>
      </c>
      <c r="AK81" s="47">
        <v>0</v>
      </c>
      <c r="AL81" s="47">
        <v>0</v>
      </c>
      <c r="AM81" s="47">
        <v>0</v>
      </c>
      <c r="AN81" s="47">
        <v>0</v>
      </c>
      <c r="AO81" s="47">
        <v>0</v>
      </c>
      <c r="AP81" s="47">
        <v>0</v>
      </c>
      <c r="AQ81" s="47">
        <v>0</v>
      </c>
      <c r="AR81" s="47">
        <v>0</v>
      </c>
      <c r="AS81" s="47">
        <v>0</v>
      </c>
      <c r="AT81" s="47">
        <v>0</v>
      </c>
      <c r="AU81" s="47">
        <v>0</v>
      </c>
      <c r="AV81" s="47">
        <v>0</v>
      </c>
      <c r="AW81" s="47">
        <v>0</v>
      </c>
      <c r="AX81" s="47">
        <v>0</v>
      </c>
      <c r="AY81" s="47">
        <v>0</v>
      </c>
      <c r="AZ81" s="47">
        <v>0</v>
      </c>
      <c r="BA81" s="47">
        <v>0</v>
      </c>
      <c r="BB81" s="47">
        <v>0</v>
      </c>
      <c r="BC81" s="47">
        <v>0</v>
      </c>
      <c r="BD81" s="47">
        <v>0</v>
      </c>
      <c r="BE81" s="47">
        <v>0</v>
      </c>
      <c r="BF81" s="47">
        <v>0</v>
      </c>
      <c r="BG81" s="47">
        <v>0</v>
      </c>
      <c r="BH81" s="47">
        <v>0</v>
      </c>
      <c r="BI81" s="47">
        <v>0</v>
      </c>
      <c r="BJ81" s="47">
        <v>0</v>
      </c>
      <c r="BK81" s="47">
        <v>0</v>
      </c>
      <c r="BL81" s="47">
        <v>0</v>
      </c>
      <c r="BM81" s="47">
        <v>0</v>
      </c>
      <c r="BN81" s="47">
        <v>0</v>
      </c>
      <c r="BO81" s="47">
        <v>0</v>
      </c>
      <c r="BP81" s="47">
        <v>0</v>
      </c>
      <c r="BQ81" s="47">
        <v>0</v>
      </c>
      <c r="BR81" s="47">
        <v>0</v>
      </c>
      <c r="BS81" s="47">
        <v>0</v>
      </c>
      <c r="BT81" s="47">
        <v>0</v>
      </c>
      <c r="BU81" s="47">
        <v>0</v>
      </c>
      <c r="BV81" s="47">
        <v>0</v>
      </c>
      <c r="BW81" s="47">
        <v>0</v>
      </c>
      <c r="BX81" s="47">
        <v>0</v>
      </c>
      <c r="BY81" s="47">
        <v>0</v>
      </c>
      <c r="BZ81" s="47">
        <v>0</v>
      </c>
      <c r="CA81" s="47">
        <v>0</v>
      </c>
      <c r="CB81" s="47">
        <v>0</v>
      </c>
      <c r="CC81" s="47">
        <v>0</v>
      </c>
      <c r="CD81" s="47">
        <v>0</v>
      </c>
      <c r="CE81" s="47">
        <v>0</v>
      </c>
      <c r="CF81" s="47">
        <v>0</v>
      </c>
      <c r="CG81" s="47">
        <v>0</v>
      </c>
      <c r="CH81" s="47">
        <v>0</v>
      </c>
      <c r="CI81" s="47">
        <v>0</v>
      </c>
      <c r="CJ81" s="47">
        <v>0</v>
      </c>
      <c r="CK81" s="47">
        <v>0</v>
      </c>
      <c r="CL81" s="47">
        <v>0</v>
      </c>
      <c r="CM81" s="47">
        <v>0</v>
      </c>
      <c r="CN81" s="47">
        <v>0</v>
      </c>
      <c r="CO81" s="47">
        <v>0</v>
      </c>
      <c r="CP81" s="47">
        <v>0</v>
      </c>
      <c r="CQ81" s="47">
        <v>0</v>
      </c>
      <c r="CR81" s="47">
        <v>0</v>
      </c>
      <c r="CS81" s="47">
        <v>0</v>
      </c>
      <c r="CT81" s="47">
        <v>0</v>
      </c>
      <c r="CU81" s="47">
        <v>0</v>
      </c>
      <c r="CV81" s="47">
        <v>0</v>
      </c>
      <c r="CW81" s="47">
        <v>0</v>
      </c>
      <c r="CX81" s="47">
        <v>0</v>
      </c>
      <c r="CY81" s="47">
        <v>0</v>
      </c>
      <c r="CZ81" s="47">
        <v>0</v>
      </c>
      <c r="DA81" s="47">
        <v>0</v>
      </c>
    </row>
    <row r="82" spans="1:105" x14ac:dyDescent="0.2">
      <c r="A82" s="42" t="s">
        <v>381</v>
      </c>
      <c r="B82" s="47">
        <v>0</v>
      </c>
      <c r="C82" s="47">
        <v>0</v>
      </c>
      <c r="D82" s="47">
        <v>0</v>
      </c>
      <c r="E82" s="47">
        <v>0</v>
      </c>
      <c r="F82" s="47">
        <v>0</v>
      </c>
      <c r="G82" s="47">
        <v>0</v>
      </c>
      <c r="H82" s="47">
        <v>0</v>
      </c>
      <c r="I82" s="47">
        <v>0</v>
      </c>
      <c r="J82" s="47">
        <v>0</v>
      </c>
      <c r="K82" s="47">
        <v>0</v>
      </c>
      <c r="L82" s="47">
        <v>0</v>
      </c>
      <c r="M82" s="47">
        <v>0</v>
      </c>
      <c r="N82" s="47">
        <v>0</v>
      </c>
      <c r="O82" s="47">
        <v>0</v>
      </c>
      <c r="P82" s="47">
        <v>0</v>
      </c>
      <c r="Q82" s="47">
        <v>0</v>
      </c>
      <c r="R82" s="47">
        <v>0</v>
      </c>
      <c r="S82" s="47">
        <v>0</v>
      </c>
      <c r="T82" s="47">
        <v>0</v>
      </c>
      <c r="U82" s="47">
        <v>0</v>
      </c>
      <c r="V82" s="47">
        <v>0</v>
      </c>
      <c r="W82" s="47">
        <v>0</v>
      </c>
      <c r="X82" s="47">
        <v>0</v>
      </c>
      <c r="Y82" s="47">
        <v>0</v>
      </c>
      <c r="Z82" s="47">
        <v>0</v>
      </c>
      <c r="AA82" s="47">
        <v>0</v>
      </c>
      <c r="AB82" s="47">
        <v>0</v>
      </c>
      <c r="AC82" s="47">
        <v>0</v>
      </c>
      <c r="AD82" s="47">
        <v>0</v>
      </c>
      <c r="AE82" s="47">
        <v>0</v>
      </c>
      <c r="AF82" s="47">
        <v>0</v>
      </c>
      <c r="AG82" s="47">
        <v>0</v>
      </c>
      <c r="AH82" s="47">
        <v>0</v>
      </c>
      <c r="AI82" s="47">
        <v>0</v>
      </c>
      <c r="AJ82" s="47">
        <v>0</v>
      </c>
      <c r="AK82" s="47">
        <v>0</v>
      </c>
      <c r="AL82" s="47">
        <v>0</v>
      </c>
      <c r="AM82" s="47">
        <v>0</v>
      </c>
      <c r="AN82" s="47">
        <v>0</v>
      </c>
      <c r="AO82" s="47">
        <v>0</v>
      </c>
      <c r="AP82" s="47">
        <v>0</v>
      </c>
      <c r="AQ82" s="47">
        <v>0</v>
      </c>
      <c r="AR82" s="47">
        <v>0</v>
      </c>
      <c r="AS82" s="47">
        <v>0</v>
      </c>
      <c r="AT82" s="47">
        <v>0</v>
      </c>
      <c r="AU82" s="47">
        <v>0</v>
      </c>
      <c r="AV82" s="47">
        <v>0</v>
      </c>
      <c r="AW82" s="47">
        <v>0</v>
      </c>
      <c r="AX82" s="47">
        <v>0</v>
      </c>
      <c r="AY82" s="47">
        <v>0</v>
      </c>
      <c r="AZ82" s="47">
        <v>0</v>
      </c>
      <c r="BA82" s="47">
        <v>0</v>
      </c>
      <c r="BB82" s="47">
        <v>0</v>
      </c>
      <c r="BC82" s="47">
        <v>0</v>
      </c>
      <c r="BD82" s="47">
        <v>0</v>
      </c>
      <c r="BE82" s="47">
        <v>0</v>
      </c>
      <c r="BF82" s="47">
        <v>0</v>
      </c>
      <c r="BG82" s="47">
        <v>0</v>
      </c>
      <c r="BH82" s="47">
        <v>0</v>
      </c>
      <c r="BI82" s="47">
        <v>0</v>
      </c>
      <c r="BJ82" s="47">
        <v>0</v>
      </c>
      <c r="BK82" s="47">
        <v>0</v>
      </c>
      <c r="BL82" s="47">
        <v>0</v>
      </c>
      <c r="BM82" s="47">
        <v>0</v>
      </c>
      <c r="BN82" s="47">
        <v>0</v>
      </c>
      <c r="BO82" s="47">
        <v>0</v>
      </c>
      <c r="BP82" s="47">
        <v>0</v>
      </c>
      <c r="BQ82" s="47">
        <v>0</v>
      </c>
      <c r="BR82" s="47">
        <v>0</v>
      </c>
      <c r="BS82" s="47">
        <v>0</v>
      </c>
      <c r="BT82" s="47">
        <v>0</v>
      </c>
      <c r="BU82" s="47">
        <v>0</v>
      </c>
      <c r="BV82" s="47">
        <v>0</v>
      </c>
      <c r="BW82" s="47">
        <v>0</v>
      </c>
      <c r="BX82" s="47">
        <v>0</v>
      </c>
      <c r="BY82" s="47">
        <v>0</v>
      </c>
      <c r="BZ82" s="47">
        <v>0</v>
      </c>
      <c r="CA82" s="47">
        <v>0</v>
      </c>
      <c r="CB82" s="47">
        <v>0</v>
      </c>
      <c r="CC82" s="47">
        <v>0</v>
      </c>
      <c r="CD82" s="47">
        <v>0</v>
      </c>
      <c r="CE82" s="47">
        <v>0</v>
      </c>
      <c r="CF82" s="47">
        <v>0</v>
      </c>
      <c r="CG82" s="47">
        <v>0</v>
      </c>
      <c r="CH82" s="47">
        <v>0</v>
      </c>
      <c r="CI82" s="47">
        <v>0</v>
      </c>
      <c r="CJ82" s="47">
        <v>0</v>
      </c>
      <c r="CK82" s="47">
        <v>0</v>
      </c>
      <c r="CL82" s="47">
        <v>0</v>
      </c>
      <c r="CM82" s="47">
        <v>0</v>
      </c>
      <c r="CN82" s="47">
        <v>0</v>
      </c>
      <c r="CO82" s="47">
        <v>0</v>
      </c>
      <c r="CP82" s="47">
        <v>0</v>
      </c>
      <c r="CQ82" s="47">
        <v>0</v>
      </c>
      <c r="CR82" s="47">
        <v>0</v>
      </c>
      <c r="CS82" s="47">
        <v>0</v>
      </c>
      <c r="CT82" s="47">
        <v>0</v>
      </c>
      <c r="CU82" s="47">
        <v>0</v>
      </c>
      <c r="CV82" s="47">
        <v>0</v>
      </c>
      <c r="CW82" s="47">
        <v>0</v>
      </c>
      <c r="CX82" s="47">
        <v>0</v>
      </c>
      <c r="CY82" s="47">
        <v>0</v>
      </c>
      <c r="CZ82" s="47">
        <v>0</v>
      </c>
      <c r="DA82" s="47">
        <v>0</v>
      </c>
    </row>
    <row r="83" spans="1:105" x14ac:dyDescent="0.2">
      <c r="A83" s="42"/>
      <c r="B83" s="47"/>
    </row>
    <row r="84" spans="1:105" x14ac:dyDescent="0.2">
      <c r="A84" s="52" t="s">
        <v>181</v>
      </c>
      <c r="B84" s="53">
        <f t="shared" ref="B84:BM84" si="27">SUM(B86:B87)+SUM(B90:B96)+SUM(B106:B133)</f>
        <v>371896.87</v>
      </c>
      <c r="C84" s="53">
        <f t="shared" si="27"/>
        <v>0</v>
      </c>
      <c r="D84" s="53">
        <f t="shared" si="27"/>
        <v>1150487.675095801</v>
      </c>
      <c r="E84" s="53">
        <f t="shared" si="27"/>
        <v>970584.54</v>
      </c>
      <c r="F84" s="53">
        <f t="shared" si="27"/>
        <v>1086115.49</v>
      </c>
      <c r="G84" s="53">
        <f t="shared" si="27"/>
        <v>2121369.15</v>
      </c>
      <c r="H84" s="53">
        <f t="shared" si="27"/>
        <v>1933683.02</v>
      </c>
      <c r="I84" s="53">
        <f t="shared" si="27"/>
        <v>2422245.2000000002</v>
      </c>
      <c r="J84" s="53">
        <f t="shared" si="27"/>
        <v>2541241.11</v>
      </c>
      <c r="K84" s="53">
        <f t="shared" si="27"/>
        <v>1942474.86</v>
      </c>
      <c r="L84" s="53">
        <f t="shared" si="27"/>
        <v>2784331.12</v>
      </c>
      <c r="M84" s="53">
        <f t="shared" si="27"/>
        <v>1341377.17</v>
      </c>
      <c r="N84" s="53">
        <f t="shared" si="27"/>
        <v>1786505.49</v>
      </c>
      <c r="O84" s="53">
        <f t="shared" si="27"/>
        <v>1937142.34</v>
      </c>
      <c r="P84" s="53">
        <f t="shared" si="27"/>
        <v>2747562.31</v>
      </c>
      <c r="Q84" s="53">
        <f t="shared" si="27"/>
        <v>3487029.98</v>
      </c>
      <c r="R84" s="53">
        <f t="shared" si="27"/>
        <v>5931672.7300000004</v>
      </c>
      <c r="S84" s="53">
        <f t="shared" si="27"/>
        <v>4420742.93</v>
      </c>
      <c r="T84" s="53">
        <f t="shared" si="27"/>
        <v>3726063.2</v>
      </c>
      <c r="U84" s="53">
        <f t="shared" si="27"/>
        <v>3527939.26</v>
      </c>
      <c r="V84" s="53">
        <f t="shared" si="27"/>
        <v>4160488.5200000005</v>
      </c>
      <c r="W84" s="53">
        <f t="shared" si="27"/>
        <v>4985099.9000000004</v>
      </c>
      <c r="X84" s="53">
        <f t="shared" si="27"/>
        <v>5316902.76</v>
      </c>
      <c r="Y84" s="53">
        <f t="shared" si="27"/>
        <v>5644291.2699999996</v>
      </c>
      <c r="Z84" s="53">
        <f t="shared" si="27"/>
        <v>6496258</v>
      </c>
      <c r="AA84" s="53">
        <f t="shared" si="27"/>
        <v>7388797</v>
      </c>
      <c r="AB84" s="53">
        <f t="shared" si="27"/>
        <v>8601570</v>
      </c>
      <c r="AC84" s="53">
        <f t="shared" si="27"/>
        <v>8660503</v>
      </c>
      <c r="AD84" s="53">
        <f t="shared" si="27"/>
        <v>9340550</v>
      </c>
      <c r="AE84" s="53">
        <f t="shared" si="27"/>
        <v>8270207</v>
      </c>
      <c r="AF84" s="53">
        <f t="shared" si="27"/>
        <v>8739998</v>
      </c>
      <c r="AG84" s="53">
        <f t="shared" si="27"/>
        <v>10442164</v>
      </c>
      <c r="AH84" s="53">
        <f t="shared" si="27"/>
        <v>12472164.809999999</v>
      </c>
      <c r="AI84" s="53">
        <f t="shared" si="27"/>
        <v>35190525</v>
      </c>
      <c r="AJ84" s="53">
        <f t="shared" si="27"/>
        <v>44353342</v>
      </c>
      <c r="AK84" s="53">
        <f t="shared" si="27"/>
        <v>46603535</v>
      </c>
      <c r="AL84" s="53">
        <f t="shared" si="27"/>
        <v>47957918</v>
      </c>
      <c r="AM84" s="53">
        <f t="shared" si="27"/>
        <v>62880422</v>
      </c>
      <c r="AN84" s="53">
        <f t="shared" si="27"/>
        <v>30378195</v>
      </c>
      <c r="AO84" s="53">
        <f t="shared" si="27"/>
        <v>34067968</v>
      </c>
      <c r="AP84" s="53">
        <f t="shared" si="27"/>
        <v>41290799</v>
      </c>
      <c r="AQ84" s="53">
        <f t="shared" si="27"/>
        <v>46525029</v>
      </c>
      <c r="AR84" s="53">
        <f t="shared" si="27"/>
        <v>44934584</v>
      </c>
      <c r="AS84" s="53">
        <f t="shared" si="27"/>
        <v>80118284</v>
      </c>
      <c r="AT84" s="53">
        <f t="shared" si="27"/>
        <v>36257209</v>
      </c>
      <c r="AU84" s="53">
        <f t="shared" si="27"/>
        <v>26160520</v>
      </c>
      <c r="AV84" s="53">
        <f t="shared" si="27"/>
        <v>29082586</v>
      </c>
      <c r="AW84" s="53">
        <f t="shared" si="27"/>
        <v>79955801.390000015</v>
      </c>
      <c r="AX84" s="53">
        <f t="shared" si="27"/>
        <v>90998448.419999987</v>
      </c>
      <c r="AY84" s="53">
        <f t="shared" si="27"/>
        <v>215036400</v>
      </c>
      <c r="AZ84" s="53">
        <f t="shared" si="27"/>
        <v>95202631</v>
      </c>
      <c r="BA84" s="53">
        <f t="shared" si="27"/>
        <v>132763447</v>
      </c>
      <c r="BB84" s="53">
        <f t="shared" si="27"/>
        <v>329339883</v>
      </c>
      <c r="BC84" s="53">
        <f t="shared" si="27"/>
        <v>941754321</v>
      </c>
      <c r="BD84" s="53">
        <f t="shared" si="27"/>
        <v>1523119113</v>
      </c>
      <c r="BE84" s="53">
        <f t="shared" si="27"/>
        <v>1555772611</v>
      </c>
      <c r="BF84" s="53">
        <f t="shared" si="27"/>
        <v>1851014947</v>
      </c>
      <c r="BG84" s="53">
        <f t="shared" si="27"/>
        <v>1768000000</v>
      </c>
      <c r="BH84" s="53">
        <f t="shared" si="27"/>
        <v>2274000000</v>
      </c>
      <c r="BI84" s="53">
        <f t="shared" si="27"/>
        <v>2670700000</v>
      </c>
      <c r="BJ84" s="53">
        <f t="shared" si="27"/>
        <v>3007800000</v>
      </c>
      <c r="BK84" s="53">
        <f t="shared" si="27"/>
        <v>3973600000</v>
      </c>
      <c r="BL84" s="53">
        <f t="shared" si="27"/>
        <v>6738400000</v>
      </c>
      <c r="BM84" s="53">
        <f t="shared" si="27"/>
        <v>9355200000</v>
      </c>
      <c r="BN84" s="53">
        <f t="shared" ref="BN84:DA84" si="28">SUM(BN86:BN87)+SUM(BN90:BN96)+SUM(BN106:BN133)</f>
        <v>12313300000</v>
      </c>
      <c r="BO84" s="53">
        <f t="shared" si="28"/>
        <v>16524000000</v>
      </c>
      <c r="BP84" s="53">
        <f t="shared" si="28"/>
        <v>22901300000</v>
      </c>
      <c r="BQ84" s="53">
        <f t="shared" si="28"/>
        <v>29264620000</v>
      </c>
      <c r="BR84" s="53">
        <f t="shared" si="28"/>
        <v>44054080000</v>
      </c>
      <c r="BS84" s="53">
        <f t="shared" si="28"/>
        <v>54060500000</v>
      </c>
      <c r="BT84" s="53">
        <f t="shared" si="28"/>
        <v>69469735436.696213</v>
      </c>
      <c r="BU84" s="53">
        <f t="shared" si="28"/>
        <v>92914163874.679092</v>
      </c>
      <c r="BV84" s="53">
        <f t="shared" si="28"/>
        <v>134078064000</v>
      </c>
      <c r="BW84" s="53">
        <f t="shared" si="28"/>
        <v>174526572000</v>
      </c>
      <c r="BX84" s="53">
        <f t="shared" si="28"/>
        <v>234120388000</v>
      </c>
      <c r="BY84" s="53">
        <f t="shared" si="28"/>
        <v>308679460000</v>
      </c>
      <c r="BZ84" s="53">
        <f t="shared" si="28"/>
        <v>413878590489.59998</v>
      </c>
      <c r="CA84" s="53">
        <f t="shared" si="28"/>
        <v>555456069813.67993</v>
      </c>
      <c r="CB84" s="53">
        <f t="shared" si="28"/>
        <v>818109829495.68005</v>
      </c>
      <c r="CC84" s="53">
        <f t="shared" si="28"/>
        <v>1161310598096.28</v>
      </c>
      <c r="CD84" s="53">
        <f t="shared" si="28"/>
        <v>1680520520000</v>
      </c>
      <c r="CE84" s="53">
        <f t="shared" si="28"/>
        <v>2214878720000</v>
      </c>
      <c r="CF84" s="53">
        <f t="shared" si="28"/>
        <v>2701648960000</v>
      </c>
      <c r="CG84" s="53">
        <f t="shared" si="28"/>
        <v>4123647327067</v>
      </c>
      <c r="CH84" s="53">
        <f t="shared" si="28"/>
        <v>4670929002345</v>
      </c>
      <c r="CI84" s="53">
        <f t="shared" si="28"/>
        <v>5192716352800</v>
      </c>
      <c r="CJ84" s="53">
        <f t="shared" si="28"/>
        <v>5655645000000</v>
      </c>
      <c r="CK84" s="53">
        <f t="shared" si="28"/>
        <v>6534886456752.7012</v>
      </c>
      <c r="CL84" s="53">
        <f t="shared" si="28"/>
        <v>8304063313305.998</v>
      </c>
      <c r="CM84" s="53">
        <f t="shared" si="28"/>
        <v>8951677724445.1562</v>
      </c>
      <c r="CN84" s="53">
        <f t="shared" si="28"/>
        <v>10684351409828.809</v>
      </c>
      <c r="CO84" s="53">
        <f t="shared" si="28"/>
        <v>11178449379336.184</v>
      </c>
      <c r="CP84" s="53">
        <f t="shared" si="28"/>
        <v>12116027372879.965</v>
      </c>
      <c r="CQ84" s="53">
        <f t="shared" si="28"/>
        <v>13836457602457.146</v>
      </c>
      <c r="CR84" s="53">
        <f t="shared" si="28"/>
        <v>15761671370441.002</v>
      </c>
      <c r="CS84" s="53">
        <f t="shared" si="28"/>
        <v>18038828442250.949</v>
      </c>
      <c r="CT84" s="53">
        <f t="shared" si="28"/>
        <v>18669657690188.641</v>
      </c>
      <c r="CU84" s="53">
        <f t="shared" si="28"/>
        <v>20626636815719.805</v>
      </c>
      <c r="CV84" s="53">
        <f t="shared" si="28"/>
        <v>24252944904488.457</v>
      </c>
      <c r="CW84" s="53">
        <f t="shared" si="28"/>
        <v>25459190719452.391</v>
      </c>
      <c r="CX84" s="53">
        <f t="shared" si="28"/>
        <v>24540004909185.168</v>
      </c>
      <c r="CY84" s="53">
        <f t="shared" si="28"/>
        <v>27088418183005.473</v>
      </c>
      <c r="CZ84" s="53">
        <f t="shared" si="28"/>
        <v>29609789730602.512</v>
      </c>
      <c r="DA84" s="53">
        <f t="shared" si="28"/>
        <v>30506295378706.371</v>
      </c>
    </row>
    <row r="85" spans="1:105" x14ac:dyDescent="0.2">
      <c r="A85" s="42"/>
      <c r="B85" s="47"/>
    </row>
    <row r="86" spans="1:105" x14ac:dyDescent="0.2">
      <c r="A86" s="42" t="s">
        <v>182</v>
      </c>
      <c r="B86" s="47">
        <v>0</v>
      </c>
      <c r="C86" s="47">
        <v>0</v>
      </c>
      <c r="D86" s="47">
        <v>0</v>
      </c>
      <c r="E86" s="47">
        <v>0</v>
      </c>
      <c r="F86" s="47">
        <v>0</v>
      </c>
      <c r="G86" s="47">
        <v>0</v>
      </c>
      <c r="H86" s="47">
        <v>0</v>
      </c>
      <c r="I86" s="47">
        <v>0</v>
      </c>
      <c r="J86" s="47">
        <v>0</v>
      </c>
      <c r="K86" s="47">
        <v>0</v>
      </c>
      <c r="L86" s="47">
        <v>0</v>
      </c>
      <c r="M86" s="47">
        <v>0</v>
      </c>
      <c r="N86" s="47">
        <v>0</v>
      </c>
      <c r="O86" s="47">
        <v>0</v>
      </c>
      <c r="P86" s="47">
        <v>0</v>
      </c>
      <c r="Q86" s="47">
        <v>0</v>
      </c>
      <c r="R86" s="47">
        <v>0</v>
      </c>
      <c r="S86" s="47">
        <v>0</v>
      </c>
      <c r="T86" s="47">
        <v>0</v>
      </c>
      <c r="U86" s="47">
        <v>0</v>
      </c>
      <c r="V86" s="47">
        <v>0</v>
      </c>
      <c r="W86" s="47">
        <v>0</v>
      </c>
      <c r="X86" s="47">
        <v>0</v>
      </c>
      <c r="Y86" s="47">
        <v>0</v>
      </c>
      <c r="Z86" s="47">
        <v>0</v>
      </c>
      <c r="AA86" s="47">
        <v>0</v>
      </c>
      <c r="AB86" s="47">
        <v>0</v>
      </c>
      <c r="AC86" s="47">
        <v>0</v>
      </c>
      <c r="AD86" s="47">
        <v>0</v>
      </c>
      <c r="AE86" s="47">
        <v>0</v>
      </c>
      <c r="AF86" s="47">
        <v>0</v>
      </c>
      <c r="AG86" s="47">
        <v>0</v>
      </c>
      <c r="AH86" s="47">
        <v>0</v>
      </c>
      <c r="AI86" s="47">
        <v>0</v>
      </c>
      <c r="AJ86" s="47">
        <v>0</v>
      </c>
      <c r="AK86" s="47">
        <v>0</v>
      </c>
      <c r="AL86" s="47">
        <v>0</v>
      </c>
      <c r="AM86" s="47">
        <v>0</v>
      </c>
      <c r="AN86" s="47">
        <v>0</v>
      </c>
      <c r="AO86" s="47">
        <v>0</v>
      </c>
      <c r="AP86" s="47">
        <v>0</v>
      </c>
      <c r="AQ86" s="47">
        <v>0</v>
      </c>
      <c r="AR86" s="47">
        <v>0</v>
      </c>
      <c r="AS86" s="47">
        <v>0</v>
      </c>
      <c r="AT86" s="47">
        <v>0</v>
      </c>
      <c r="AU86" s="47">
        <v>0</v>
      </c>
      <c r="AV86" s="47">
        <v>0</v>
      </c>
      <c r="AW86" s="47">
        <v>0</v>
      </c>
      <c r="AX86" s="47">
        <v>0</v>
      </c>
      <c r="AY86" s="47">
        <v>0</v>
      </c>
      <c r="AZ86" s="47">
        <v>0</v>
      </c>
      <c r="BA86" s="47">
        <v>0</v>
      </c>
      <c r="BB86" s="47">
        <v>0</v>
      </c>
      <c r="BC86" s="47">
        <v>0</v>
      </c>
      <c r="BD86" s="47">
        <v>0</v>
      </c>
      <c r="BE86" s="47">
        <v>0</v>
      </c>
      <c r="BF86" s="47">
        <v>0</v>
      </c>
      <c r="BG86" s="47">
        <v>0</v>
      </c>
      <c r="BH86" s="47">
        <v>0</v>
      </c>
      <c r="BI86" s="47">
        <v>0</v>
      </c>
      <c r="BJ86" s="47">
        <v>0</v>
      </c>
      <c r="BK86" s="47">
        <v>0</v>
      </c>
      <c r="BL86" s="47">
        <v>0</v>
      </c>
      <c r="BM86" s="47">
        <v>0</v>
      </c>
      <c r="BN86" s="47">
        <v>0</v>
      </c>
      <c r="BO86" s="47">
        <v>0</v>
      </c>
      <c r="BP86" s="47">
        <v>0</v>
      </c>
      <c r="BQ86" s="47">
        <v>0</v>
      </c>
      <c r="BR86" s="47">
        <v>0</v>
      </c>
      <c r="BS86" s="47">
        <v>0</v>
      </c>
      <c r="BT86" s="47">
        <v>0</v>
      </c>
      <c r="BU86" s="47">
        <v>0</v>
      </c>
      <c r="BV86" s="47">
        <v>0</v>
      </c>
      <c r="BW86" s="47">
        <v>0</v>
      </c>
      <c r="BX86" s="47">
        <v>0</v>
      </c>
      <c r="BY86" s="47">
        <v>0</v>
      </c>
      <c r="BZ86" s="47">
        <v>0</v>
      </c>
      <c r="CA86" s="47">
        <v>0</v>
      </c>
      <c r="CB86" s="47">
        <v>0</v>
      </c>
      <c r="CC86" s="47">
        <v>0</v>
      </c>
      <c r="CD86" s="47">
        <v>0</v>
      </c>
      <c r="CE86" s="47">
        <v>0</v>
      </c>
      <c r="CF86" s="47">
        <v>0</v>
      </c>
      <c r="CG86" s="47">
        <v>0</v>
      </c>
      <c r="CH86" s="47">
        <v>0</v>
      </c>
      <c r="CI86" s="47">
        <v>0</v>
      </c>
      <c r="CJ86" s="47">
        <v>0</v>
      </c>
      <c r="CK86" s="47">
        <v>0</v>
      </c>
      <c r="CL86" s="47">
        <v>0</v>
      </c>
      <c r="CM86" s="47">
        <v>0</v>
      </c>
      <c r="CN86" s="47">
        <v>0</v>
      </c>
      <c r="CO86" s="47">
        <v>0</v>
      </c>
      <c r="CP86" s="47">
        <v>0</v>
      </c>
      <c r="CQ86" s="47">
        <v>0</v>
      </c>
      <c r="CR86" s="47">
        <v>0</v>
      </c>
      <c r="CS86" s="47">
        <v>0</v>
      </c>
      <c r="CT86" s="47">
        <v>0</v>
      </c>
      <c r="CU86" s="47">
        <v>0</v>
      </c>
      <c r="CV86" s="47">
        <v>0</v>
      </c>
      <c r="CW86" s="47">
        <v>0</v>
      </c>
      <c r="CX86" s="47">
        <v>0</v>
      </c>
      <c r="CY86" s="47">
        <v>0</v>
      </c>
      <c r="CZ86" s="47">
        <v>0</v>
      </c>
      <c r="DA86" s="47">
        <v>0</v>
      </c>
    </row>
    <row r="87" spans="1:105" x14ac:dyDescent="0.2">
      <c r="A87" s="57" t="s">
        <v>214</v>
      </c>
      <c r="B87" s="43">
        <f>SUM(B88:B89)</f>
        <v>214000.6</v>
      </c>
      <c r="C87" s="44">
        <f>C88+C89</f>
        <v>0</v>
      </c>
      <c r="D87" s="43">
        <f>SUM(D88:D89)</f>
        <v>271272.25</v>
      </c>
      <c r="E87" s="43">
        <f t="shared" ref="E87:L87" si="29">SUM(E88:E89)</f>
        <v>411737.9</v>
      </c>
      <c r="F87" s="43">
        <f t="shared" si="29"/>
        <v>359017.14</v>
      </c>
      <c r="G87" s="43">
        <f t="shared" si="29"/>
        <v>333643.98</v>
      </c>
      <c r="H87" s="43">
        <f t="shared" si="29"/>
        <v>401720.09</v>
      </c>
      <c r="I87" s="43">
        <f t="shared" si="29"/>
        <v>486166.24</v>
      </c>
      <c r="J87" s="43">
        <f t="shared" si="29"/>
        <v>468541.95</v>
      </c>
      <c r="K87" s="43">
        <f t="shared" si="29"/>
        <v>440626.72</v>
      </c>
      <c r="L87" s="43">
        <f t="shared" si="29"/>
        <v>0</v>
      </c>
      <c r="M87" s="44">
        <v>646446.1</v>
      </c>
      <c r="N87" s="44">
        <v>720711.64</v>
      </c>
      <c r="O87" s="44">
        <v>670690.56000000006</v>
      </c>
      <c r="P87" s="44">
        <v>1005161.01</v>
      </c>
      <c r="Q87" s="44">
        <v>903554.97</v>
      </c>
      <c r="R87" s="44">
        <v>935326.32</v>
      </c>
      <c r="S87" s="44">
        <v>705986.17</v>
      </c>
      <c r="T87" s="44">
        <v>638180.03</v>
      </c>
      <c r="U87" s="44">
        <v>415514.82</v>
      </c>
      <c r="V87" s="44">
        <v>469225.71</v>
      </c>
      <c r="W87" s="44">
        <v>496651.66</v>
      </c>
      <c r="X87" s="44">
        <v>560089.29</v>
      </c>
      <c r="Y87" s="44">
        <v>609434.43000000005</v>
      </c>
      <c r="Z87" s="44">
        <v>662741</v>
      </c>
      <c r="AA87" s="44">
        <v>607454</v>
      </c>
      <c r="AB87" s="44">
        <v>707211</v>
      </c>
      <c r="AC87" s="44">
        <v>521359</v>
      </c>
      <c r="AD87" s="44">
        <v>509606</v>
      </c>
      <c r="AE87" s="44">
        <v>55404</v>
      </c>
      <c r="AF87" s="44">
        <v>7272</v>
      </c>
      <c r="AG87" s="44">
        <v>35</v>
      </c>
      <c r="AH87" s="44">
        <f>AH88+AH89</f>
        <v>0</v>
      </c>
      <c r="AI87" s="44">
        <f t="shared" ref="AI87:CT87" si="30">AI88+AI89</f>
        <v>0</v>
      </c>
      <c r="AJ87" s="44">
        <f t="shared" si="30"/>
        <v>0</v>
      </c>
      <c r="AK87" s="44">
        <f t="shared" si="30"/>
        <v>0</v>
      </c>
      <c r="AL87" s="44">
        <f t="shared" si="30"/>
        <v>0</v>
      </c>
      <c r="AM87" s="44">
        <f t="shared" si="30"/>
        <v>0</v>
      </c>
      <c r="AN87" s="44">
        <f t="shared" si="30"/>
        <v>0</v>
      </c>
      <c r="AO87" s="44">
        <f t="shared" si="30"/>
        <v>0</v>
      </c>
      <c r="AP87" s="44">
        <f t="shared" si="30"/>
        <v>0</v>
      </c>
      <c r="AQ87" s="44">
        <f t="shared" si="30"/>
        <v>0</v>
      </c>
      <c r="AR87" s="44">
        <f t="shared" si="30"/>
        <v>0</v>
      </c>
      <c r="AS87" s="44">
        <f t="shared" si="30"/>
        <v>0</v>
      </c>
      <c r="AT87" s="44">
        <f t="shared" si="30"/>
        <v>0</v>
      </c>
      <c r="AU87" s="44">
        <f t="shared" si="30"/>
        <v>0</v>
      </c>
      <c r="AV87" s="44">
        <f t="shared" si="30"/>
        <v>0</v>
      </c>
      <c r="AW87" s="44">
        <f t="shared" si="30"/>
        <v>0</v>
      </c>
      <c r="AX87" s="44">
        <f t="shared" si="30"/>
        <v>0</v>
      </c>
      <c r="AY87" s="44">
        <f t="shared" si="30"/>
        <v>0</v>
      </c>
      <c r="AZ87" s="44">
        <f t="shared" si="30"/>
        <v>0</v>
      </c>
      <c r="BA87" s="44">
        <f t="shared" si="30"/>
        <v>0</v>
      </c>
      <c r="BB87" s="44">
        <f t="shared" si="30"/>
        <v>0</v>
      </c>
      <c r="BC87" s="44">
        <f t="shared" si="30"/>
        <v>0</v>
      </c>
      <c r="BD87" s="44">
        <f t="shared" si="30"/>
        <v>0</v>
      </c>
      <c r="BE87" s="44">
        <f t="shared" si="30"/>
        <v>0</v>
      </c>
      <c r="BF87" s="44">
        <f t="shared" si="30"/>
        <v>0</v>
      </c>
      <c r="BG87" s="44">
        <f t="shared" si="30"/>
        <v>0</v>
      </c>
      <c r="BH87" s="44">
        <f t="shared" si="30"/>
        <v>0</v>
      </c>
      <c r="BI87" s="44">
        <f t="shared" si="30"/>
        <v>0</v>
      </c>
      <c r="BJ87" s="44">
        <f t="shared" si="30"/>
        <v>0</v>
      </c>
      <c r="BK87" s="44">
        <f t="shared" si="30"/>
        <v>0</v>
      </c>
      <c r="BL87" s="44">
        <f t="shared" si="30"/>
        <v>0</v>
      </c>
      <c r="BM87" s="44">
        <f t="shared" si="30"/>
        <v>0</v>
      </c>
      <c r="BN87" s="44">
        <f t="shared" si="30"/>
        <v>0</v>
      </c>
      <c r="BO87" s="44">
        <f t="shared" si="30"/>
        <v>0</v>
      </c>
      <c r="BP87" s="44">
        <f t="shared" si="30"/>
        <v>0</v>
      </c>
      <c r="BQ87" s="44">
        <f t="shared" si="30"/>
        <v>0</v>
      </c>
      <c r="BR87" s="44">
        <f t="shared" si="30"/>
        <v>0</v>
      </c>
      <c r="BS87" s="44">
        <f t="shared" si="30"/>
        <v>0</v>
      </c>
      <c r="BT87" s="44">
        <f t="shared" si="30"/>
        <v>0</v>
      </c>
      <c r="BU87" s="44">
        <f t="shared" si="30"/>
        <v>0</v>
      </c>
      <c r="BV87" s="44">
        <f t="shared" si="30"/>
        <v>0</v>
      </c>
      <c r="BW87" s="44">
        <f t="shared" si="30"/>
        <v>0</v>
      </c>
      <c r="BX87" s="44">
        <f t="shared" si="30"/>
        <v>0</v>
      </c>
      <c r="BY87" s="44">
        <f t="shared" si="30"/>
        <v>0</v>
      </c>
      <c r="BZ87" s="44">
        <f t="shared" si="30"/>
        <v>0</v>
      </c>
      <c r="CA87" s="44">
        <f t="shared" si="30"/>
        <v>0</v>
      </c>
      <c r="CB87" s="44">
        <f t="shared" si="30"/>
        <v>0</v>
      </c>
      <c r="CC87" s="44">
        <f t="shared" si="30"/>
        <v>0</v>
      </c>
      <c r="CD87" s="44">
        <f t="shared" si="30"/>
        <v>0</v>
      </c>
      <c r="CE87" s="44">
        <f t="shared" si="30"/>
        <v>0</v>
      </c>
      <c r="CF87" s="44">
        <f t="shared" si="30"/>
        <v>0</v>
      </c>
      <c r="CG87" s="44">
        <f t="shared" si="30"/>
        <v>0</v>
      </c>
      <c r="CH87" s="44">
        <f t="shared" si="30"/>
        <v>0</v>
      </c>
      <c r="CI87" s="44">
        <f t="shared" si="30"/>
        <v>0</v>
      </c>
      <c r="CJ87" s="44">
        <f t="shared" si="30"/>
        <v>0</v>
      </c>
      <c r="CK87" s="44">
        <f t="shared" si="30"/>
        <v>0</v>
      </c>
      <c r="CL87" s="44">
        <f t="shared" si="30"/>
        <v>0</v>
      </c>
      <c r="CM87" s="44">
        <f t="shared" si="30"/>
        <v>0</v>
      </c>
      <c r="CN87" s="44">
        <f t="shared" si="30"/>
        <v>0</v>
      </c>
      <c r="CO87" s="44">
        <f t="shared" si="30"/>
        <v>0</v>
      </c>
      <c r="CP87" s="44">
        <f t="shared" si="30"/>
        <v>0</v>
      </c>
      <c r="CQ87" s="44">
        <f t="shared" si="30"/>
        <v>0</v>
      </c>
      <c r="CR87" s="44">
        <f t="shared" si="30"/>
        <v>0</v>
      </c>
      <c r="CS87" s="44">
        <f t="shared" si="30"/>
        <v>0</v>
      </c>
      <c r="CT87" s="44">
        <f t="shared" si="30"/>
        <v>0</v>
      </c>
      <c r="CU87" s="44">
        <f t="shared" ref="CU87:DA87" si="31">CU88+CU89</f>
        <v>0</v>
      </c>
      <c r="CV87" s="44">
        <f t="shared" si="31"/>
        <v>0</v>
      </c>
      <c r="CW87" s="44">
        <f t="shared" si="31"/>
        <v>0</v>
      </c>
      <c r="CX87" s="44">
        <f t="shared" si="31"/>
        <v>0</v>
      </c>
      <c r="CY87" s="44">
        <f t="shared" si="31"/>
        <v>0</v>
      </c>
      <c r="CZ87" s="44">
        <f t="shared" si="31"/>
        <v>0</v>
      </c>
      <c r="DA87" s="44">
        <f t="shared" si="31"/>
        <v>0</v>
      </c>
    </row>
    <row r="88" spans="1:105" x14ac:dyDescent="0.2">
      <c r="A88" s="57" t="s">
        <v>382</v>
      </c>
      <c r="B88" s="47">
        <f>'[1]1913 HACIENDA'!B20+'[1]1913 HACIENDA'!C20/100</f>
        <v>505.6</v>
      </c>
      <c r="C88" s="47">
        <v>0</v>
      </c>
      <c r="D88" s="47">
        <v>0</v>
      </c>
      <c r="E88" s="47">
        <v>0</v>
      </c>
      <c r="F88" s="47">
        <v>0</v>
      </c>
      <c r="G88" s="47">
        <v>0</v>
      </c>
      <c r="H88" s="47">
        <v>0</v>
      </c>
      <c r="I88" s="47">
        <v>0</v>
      </c>
      <c r="J88" s="47">
        <v>0</v>
      </c>
      <c r="K88" s="47">
        <v>0</v>
      </c>
      <c r="L88" s="47">
        <v>0</v>
      </c>
      <c r="M88" s="47">
        <v>0</v>
      </c>
      <c r="N88" s="47">
        <v>0</v>
      </c>
      <c r="O88" s="47">
        <v>0</v>
      </c>
      <c r="P88" s="47">
        <v>0</v>
      </c>
      <c r="Q88" s="47">
        <v>0</v>
      </c>
      <c r="R88" s="47">
        <v>0</v>
      </c>
      <c r="S88" s="47">
        <v>0</v>
      </c>
      <c r="T88" s="47">
        <v>0</v>
      </c>
      <c r="U88" s="47">
        <v>0</v>
      </c>
      <c r="V88" s="47">
        <v>0</v>
      </c>
      <c r="W88" s="47">
        <v>0</v>
      </c>
      <c r="X88" s="47">
        <v>0</v>
      </c>
      <c r="Y88" s="47">
        <v>0</v>
      </c>
      <c r="Z88" s="47">
        <v>0</v>
      </c>
      <c r="AA88" s="47">
        <v>0</v>
      </c>
      <c r="AB88" s="47">
        <v>0</v>
      </c>
      <c r="AC88" s="47">
        <v>0</v>
      </c>
      <c r="AD88" s="47">
        <v>0</v>
      </c>
      <c r="AE88" s="47">
        <v>0</v>
      </c>
      <c r="AF88" s="47">
        <v>0</v>
      </c>
      <c r="AG88" s="47">
        <v>0</v>
      </c>
      <c r="AH88" s="47">
        <v>0</v>
      </c>
      <c r="AI88" s="47">
        <v>0</v>
      </c>
      <c r="AJ88" s="47">
        <v>0</v>
      </c>
      <c r="AK88" s="47">
        <v>0</v>
      </c>
      <c r="AL88" s="47">
        <v>0</v>
      </c>
      <c r="AM88" s="47">
        <v>0</v>
      </c>
      <c r="AN88" s="47">
        <v>0</v>
      </c>
      <c r="AO88" s="47">
        <v>0</v>
      </c>
      <c r="AP88" s="47">
        <v>0</v>
      </c>
      <c r="AQ88" s="47">
        <v>0</v>
      </c>
      <c r="AR88" s="47">
        <v>0</v>
      </c>
      <c r="AS88" s="47">
        <v>0</v>
      </c>
      <c r="AT88" s="47">
        <v>0</v>
      </c>
      <c r="AU88" s="47">
        <v>0</v>
      </c>
      <c r="AV88" s="47">
        <v>0</v>
      </c>
      <c r="AW88" s="47">
        <v>0</v>
      </c>
      <c r="AX88" s="47">
        <v>0</v>
      </c>
      <c r="AY88" s="47">
        <v>0</v>
      </c>
      <c r="AZ88" s="47">
        <v>0</v>
      </c>
      <c r="BA88" s="47">
        <v>0</v>
      </c>
      <c r="BB88" s="47">
        <v>0</v>
      </c>
      <c r="BC88" s="47">
        <v>0</v>
      </c>
      <c r="BD88" s="47">
        <v>0</v>
      </c>
      <c r="BE88" s="47">
        <v>0</v>
      </c>
      <c r="BF88" s="47">
        <v>0</v>
      </c>
      <c r="BG88" s="47">
        <v>0</v>
      </c>
      <c r="BH88" s="47">
        <v>0</v>
      </c>
      <c r="BI88" s="47">
        <v>0</v>
      </c>
      <c r="BJ88" s="47">
        <v>0</v>
      </c>
      <c r="BK88" s="47">
        <v>0</v>
      </c>
      <c r="BL88" s="47">
        <v>0</v>
      </c>
      <c r="BM88" s="47">
        <v>0</v>
      </c>
      <c r="BN88" s="47">
        <v>0</v>
      </c>
      <c r="BO88" s="47">
        <v>0</v>
      </c>
      <c r="BP88" s="47">
        <v>0</v>
      </c>
      <c r="BQ88" s="47">
        <v>0</v>
      </c>
      <c r="BR88" s="47">
        <v>0</v>
      </c>
      <c r="BS88" s="47">
        <v>0</v>
      </c>
      <c r="BT88" s="47">
        <v>0</v>
      </c>
      <c r="BU88" s="47">
        <v>0</v>
      </c>
      <c r="BV88" s="47">
        <v>0</v>
      </c>
      <c r="BW88" s="47">
        <v>0</v>
      </c>
      <c r="BX88" s="47">
        <v>0</v>
      </c>
      <c r="BY88" s="47">
        <v>0</v>
      </c>
      <c r="BZ88" s="47">
        <v>0</v>
      </c>
      <c r="CA88" s="47">
        <v>0</v>
      </c>
      <c r="CB88" s="47">
        <v>0</v>
      </c>
      <c r="CC88" s="47">
        <v>0</v>
      </c>
      <c r="CD88" s="47">
        <v>0</v>
      </c>
      <c r="CE88" s="47">
        <v>0</v>
      </c>
      <c r="CF88" s="47">
        <v>0</v>
      </c>
      <c r="CG88" s="47">
        <v>0</v>
      </c>
      <c r="CH88" s="47">
        <v>0</v>
      </c>
      <c r="CI88" s="47">
        <v>0</v>
      </c>
      <c r="CJ88" s="47">
        <v>0</v>
      </c>
      <c r="CK88" s="47">
        <v>0</v>
      </c>
      <c r="CL88" s="47">
        <v>0</v>
      </c>
      <c r="CM88" s="47">
        <v>0</v>
      </c>
      <c r="CN88" s="47">
        <v>0</v>
      </c>
      <c r="CO88" s="47">
        <v>0</v>
      </c>
      <c r="CP88" s="47">
        <v>0</v>
      </c>
      <c r="CQ88" s="47">
        <v>0</v>
      </c>
      <c r="CR88" s="47">
        <v>0</v>
      </c>
      <c r="CS88" s="47">
        <v>0</v>
      </c>
      <c r="CT88" s="47">
        <v>0</v>
      </c>
      <c r="CU88" s="47">
        <v>0</v>
      </c>
      <c r="CV88" s="47">
        <v>0</v>
      </c>
      <c r="CW88" s="47">
        <v>0</v>
      </c>
      <c r="CX88" s="47">
        <v>0</v>
      </c>
      <c r="CY88" s="47">
        <v>0</v>
      </c>
      <c r="CZ88" s="47">
        <v>0</v>
      </c>
      <c r="DA88" s="47">
        <v>0</v>
      </c>
    </row>
    <row r="89" spans="1:105" x14ac:dyDescent="0.2">
      <c r="A89" s="49" t="s">
        <v>383</v>
      </c>
      <c r="B89" s="47">
        <f>'[1]1913 HACIENDA'!B30</f>
        <v>213495</v>
      </c>
      <c r="C89" s="41">
        <v>0</v>
      </c>
      <c r="D89" s="47">
        <v>271272.25</v>
      </c>
      <c r="E89" s="41">
        <v>411737.9</v>
      </c>
      <c r="F89" s="41">
        <v>359017.14</v>
      </c>
      <c r="G89" s="41">
        <v>333643.98</v>
      </c>
      <c r="H89" s="41">
        <v>401720.09</v>
      </c>
      <c r="I89" s="41">
        <v>486166.24</v>
      </c>
      <c r="J89" s="41">
        <v>468541.95</v>
      </c>
      <c r="K89" s="41">
        <v>440626.72</v>
      </c>
      <c r="L89" s="47">
        <v>0</v>
      </c>
      <c r="M89" s="47">
        <v>0</v>
      </c>
      <c r="N89" s="47">
        <v>0</v>
      </c>
      <c r="O89" s="47">
        <v>0</v>
      </c>
      <c r="P89" s="47">
        <v>0</v>
      </c>
      <c r="Q89" s="47">
        <v>0</v>
      </c>
      <c r="R89" s="47">
        <v>0</v>
      </c>
      <c r="S89" s="47">
        <v>0</v>
      </c>
      <c r="T89" s="47">
        <v>0</v>
      </c>
      <c r="U89" s="47">
        <v>0</v>
      </c>
      <c r="V89" s="47">
        <v>0</v>
      </c>
      <c r="W89" s="47">
        <v>0</v>
      </c>
      <c r="X89" s="47">
        <v>0</v>
      </c>
      <c r="Y89" s="47">
        <v>0</v>
      </c>
      <c r="Z89" s="47">
        <v>0</v>
      </c>
      <c r="AA89" s="47">
        <v>0</v>
      </c>
      <c r="AB89" s="47">
        <v>0</v>
      </c>
      <c r="AC89" s="47">
        <v>0</v>
      </c>
      <c r="AD89" s="47">
        <v>0</v>
      </c>
      <c r="AE89" s="47">
        <v>0</v>
      </c>
      <c r="AF89" s="47">
        <v>0</v>
      </c>
      <c r="AG89" s="47">
        <v>0</v>
      </c>
      <c r="AH89" s="47">
        <v>0</v>
      </c>
      <c r="AI89" s="47">
        <v>0</v>
      </c>
      <c r="AJ89" s="47">
        <v>0</v>
      </c>
      <c r="AK89" s="47">
        <v>0</v>
      </c>
      <c r="AL89" s="47">
        <v>0</v>
      </c>
      <c r="AM89" s="47">
        <v>0</v>
      </c>
      <c r="AN89" s="47">
        <v>0</v>
      </c>
      <c r="AO89" s="47">
        <v>0</v>
      </c>
      <c r="AP89" s="47">
        <v>0</v>
      </c>
      <c r="AQ89" s="47">
        <v>0</v>
      </c>
      <c r="AR89" s="47">
        <v>0</v>
      </c>
      <c r="AS89" s="47">
        <v>0</v>
      </c>
      <c r="AT89" s="47">
        <v>0</v>
      </c>
      <c r="AU89" s="47">
        <v>0</v>
      </c>
      <c r="AV89" s="47">
        <v>0</v>
      </c>
      <c r="AW89" s="47">
        <v>0</v>
      </c>
      <c r="AX89" s="47">
        <v>0</v>
      </c>
      <c r="AY89" s="47">
        <v>0</v>
      </c>
      <c r="AZ89" s="47">
        <v>0</v>
      </c>
      <c r="BA89" s="47">
        <v>0</v>
      </c>
      <c r="BB89" s="47">
        <v>0</v>
      </c>
      <c r="BC89" s="47">
        <v>0</v>
      </c>
      <c r="BD89" s="47">
        <v>0</v>
      </c>
      <c r="BE89" s="47">
        <v>0</v>
      </c>
      <c r="BF89" s="47">
        <v>0</v>
      </c>
      <c r="BG89" s="47">
        <v>0</v>
      </c>
      <c r="BH89" s="47">
        <v>0</v>
      </c>
      <c r="BI89" s="47">
        <v>0</v>
      </c>
      <c r="BJ89" s="47">
        <v>0</v>
      </c>
      <c r="BK89" s="47">
        <v>0</v>
      </c>
      <c r="BL89" s="47">
        <v>0</v>
      </c>
      <c r="BM89" s="47">
        <v>0</v>
      </c>
      <c r="BN89" s="47">
        <v>0</v>
      </c>
      <c r="BO89" s="47">
        <v>0</v>
      </c>
      <c r="BP89" s="47">
        <v>0</v>
      </c>
      <c r="BQ89" s="47">
        <v>0</v>
      </c>
      <c r="BR89" s="47">
        <v>0</v>
      </c>
      <c r="BS89" s="47">
        <v>0</v>
      </c>
      <c r="BT89" s="47">
        <v>0</v>
      </c>
      <c r="BU89" s="47">
        <v>0</v>
      </c>
      <c r="BV89" s="47">
        <v>0</v>
      </c>
      <c r="BW89" s="47">
        <v>0</v>
      </c>
      <c r="BX89" s="47">
        <v>0</v>
      </c>
      <c r="BY89" s="47">
        <v>0</v>
      </c>
      <c r="BZ89" s="47">
        <v>0</v>
      </c>
      <c r="CA89" s="47">
        <v>0</v>
      </c>
      <c r="CB89" s="47">
        <v>0</v>
      </c>
      <c r="CC89" s="47">
        <v>0</v>
      </c>
      <c r="CD89" s="47">
        <v>0</v>
      </c>
      <c r="CE89" s="47">
        <v>0</v>
      </c>
      <c r="CF89" s="47">
        <v>0</v>
      </c>
      <c r="CG89" s="47">
        <v>0</v>
      </c>
      <c r="CH89" s="47">
        <v>0</v>
      </c>
      <c r="CI89" s="47">
        <v>0</v>
      </c>
      <c r="CJ89" s="47">
        <v>0</v>
      </c>
      <c r="CK89" s="47">
        <v>0</v>
      </c>
      <c r="CL89" s="47">
        <v>0</v>
      </c>
      <c r="CM89" s="47">
        <v>0</v>
      </c>
      <c r="CN89" s="47">
        <v>0</v>
      </c>
      <c r="CO89" s="47">
        <v>0</v>
      </c>
      <c r="CP89" s="47">
        <v>0</v>
      </c>
      <c r="CQ89" s="47">
        <v>0</v>
      </c>
      <c r="CR89" s="47">
        <v>0</v>
      </c>
      <c r="CS89" s="47">
        <v>0</v>
      </c>
      <c r="CT89" s="47">
        <v>0</v>
      </c>
      <c r="CU89" s="47">
        <v>0</v>
      </c>
      <c r="CV89" s="47">
        <v>0</v>
      </c>
      <c r="CW89" s="47">
        <v>0</v>
      </c>
      <c r="CX89" s="47">
        <v>0</v>
      </c>
      <c r="CY89" s="47">
        <v>0</v>
      </c>
      <c r="CZ89" s="47">
        <v>0</v>
      </c>
      <c r="DA89" s="47">
        <v>0</v>
      </c>
    </row>
    <row r="90" spans="1:105" x14ac:dyDescent="0.2">
      <c r="A90" s="42" t="s">
        <v>384</v>
      </c>
      <c r="B90" s="47">
        <v>0</v>
      </c>
      <c r="C90" s="47">
        <v>0</v>
      </c>
      <c r="D90" s="47">
        <v>0</v>
      </c>
      <c r="E90" s="47">
        <v>0</v>
      </c>
      <c r="F90" s="47">
        <v>0</v>
      </c>
      <c r="G90" s="47">
        <v>0</v>
      </c>
      <c r="H90" s="47">
        <v>0</v>
      </c>
      <c r="I90" s="47">
        <v>0</v>
      </c>
      <c r="J90" s="47">
        <v>0</v>
      </c>
      <c r="K90" s="47">
        <v>0</v>
      </c>
      <c r="L90" s="47">
        <v>0</v>
      </c>
      <c r="M90" s="47">
        <v>0</v>
      </c>
      <c r="N90" s="47">
        <v>0</v>
      </c>
      <c r="O90" s="47">
        <v>0</v>
      </c>
      <c r="P90" s="47">
        <v>0</v>
      </c>
      <c r="Q90" s="47">
        <v>0</v>
      </c>
      <c r="R90" s="47">
        <v>0</v>
      </c>
      <c r="S90" s="47">
        <v>0</v>
      </c>
      <c r="T90" s="47">
        <v>0</v>
      </c>
      <c r="U90" s="47">
        <v>0</v>
      </c>
      <c r="V90" s="47">
        <v>0</v>
      </c>
      <c r="W90" s="47">
        <v>0</v>
      </c>
      <c r="X90" s="47">
        <v>0</v>
      </c>
      <c r="Y90" s="47">
        <v>0</v>
      </c>
      <c r="Z90" s="47">
        <v>0</v>
      </c>
      <c r="AA90" s="47">
        <v>0</v>
      </c>
      <c r="AB90" s="47">
        <v>0</v>
      </c>
      <c r="AC90" s="47">
        <v>0</v>
      </c>
      <c r="AD90" s="47">
        <v>0</v>
      </c>
      <c r="AE90" s="47">
        <v>0</v>
      </c>
      <c r="AF90" s="47">
        <v>0</v>
      </c>
      <c r="AG90" s="47">
        <v>0</v>
      </c>
      <c r="AH90" s="47">
        <v>0</v>
      </c>
      <c r="AI90" s="47">
        <v>0</v>
      </c>
      <c r="AJ90" s="47">
        <v>0</v>
      </c>
      <c r="AK90" s="47">
        <v>0</v>
      </c>
      <c r="AL90" s="47">
        <v>0</v>
      </c>
      <c r="AM90" s="47">
        <v>0</v>
      </c>
      <c r="AN90" s="47">
        <v>0</v>
      </c>
      <c r="AO90" s="47">
        <v>0</v>
      </c>
      <c r="AP90" s="47">
        <v>0</v>
      </c>
      <c r="AQ90" s="47">
        <v>0</v>
      </c>
      <c r="AR90" s="47">
        <v>0</v>
      </c>
      <c r="AS90" s="47">
        <v>0</v>
      </c>
      <c r="AT90" s="47">
        <v>0</v>
      </c>
      <c r="AU90" s="47">
        <v>0</v>
      </c>
      <c r="AV90" s="47">
        <v>0</v>
      </c>
      <c r="AW90" s="47">
        <v>0</v>
      </c>
      <c r="AX90" s="47">
        <v>0</v>
      </c>
      <c r="AY90" s="47">
        <v>0</v>
      </c>
      <c r="AZ90" s="47">
        <v>0</v>
      </c>
      <c r="BA90" s="47">
        <v>0</v>
      </c>
      <c r="BB90" s="47">
        <v>0</v>
      </c>
      <c r="BC90" s="47">
        <v>0</v>
      </c>
      <c r="BD90" s="47">
        <v>0</v>
      </c>
      <c r="BE90" s="47">
        <v>0</v>
      </c>
      <c r="BF90" s="47">
        <v>0</v>
      </c>
      <c r="BG90" s="47">
        <v>0</v>
      </c>
      <c r="BH90" s="47">
        <v>0</v>
      </c>
      <c r="BI90" s="47">
        <v>0</v>
      </c>
      <c r="BJ90" s="47">
        <v>0</v>
      </c>
      <c r="BK90" s="47">
        <v>0</v>
      </c>
      <c r="BL90" s="47">
        <v>0</v>
      </c>
      <c r="BM90" s="47">
        <v>0</v>
      </c>
      <c r="BN90" s="47">
        <v>0</v>
      </c>
      <c r="BO90" s="47">
        <v>0</v>
      </c>
      <c r="BP90" s="47">
        <v>0</v>
      </c>
      <c r="BQ90" s="47">
        <v>0</v>
      </c>
      <c r="BR90" s="47">
        <v>0</v>
      </c>
      <c r="BS90" s="47">
        <v>0</v>
      </c>
      <c r="BT90" s="47">
        <v>0</v>
      </c>
      <c r="BU90" s="47">
        <v>0</v>
      </c>
      <c r="BV90" s="47">
        <v>0</v>
      </c>
      <c r="BW90" s="47">
        <v>0</v>
      </c>
      <c r="BX90" s="47">
        <v>0</v>
      </c>
      <c r="BY90" s="47">
        <v>0</v>
      </c>
      <c r="BZ90" s="47">
        <v>0</v>
      </c>
      <c r="CA90" s="47">
        <v>0</v>
      </c>
      <c r="CB90" s="47">
        <v>0</v>
      </c>
      <c r="CC90" s="47">
        <v>0</v>
      </c>
      <c r="CD90" s="47">
        <v>0</v>
      </c>
      <c r="CE90" s="47">
        <v>0</v>
      </c>
      <c r="CF90" s="47">
        <v>0</v>
      </c>
      <c r="CG90" s="47">
        <v>0</v>
      </c>
      <c r="CH90" s="47">
        <v>0</v>
      </c>
      <c r="CI90" s="47">
        <v>0</v>
      </c>
      <c r="CJ90" s="47">
        <v>0</v>
      </c>
      <c r="CK90" s="47">
        <v>0</v>
      </c>
      <c r="CL90" s="47">
        <v>0</v>
      </c>
      <c r="CM90" s="47">
        <v>0</v>
      </c>
      <c r="CN90" s="47">
        <v>0</v>
      </c>
      <c r="CO90" s="47">
        <v>0</v>
      </c>
      <c r="CP90" s="47">
        <v>0</v>
      </c>
      <c r="CQ90" s="47">
        <v>0</v>
      </c>
      <c r="CR90" s="47">
        <v>0</v>
      </c>
      <c r="CS90" s="47">
        <v>0</v>
      </c>
      <c r="CT90" s="47">
        <v>0</v>
      </c>
      <c r="CU90" s="47">
        <v>0</v>
      </c>
      <c r="CV90" s="47">
        <v>0</v>
      </c>
      <c r="CW90" s="47">
        <v>0</v>
      </c>
      <c r="CX90" s="47">
        <v>0</v>
      </c>
      <c r="CY90" s="47">
        <v>0</v>
      </c>
      <c r="CZ90" s="47">
        <v>0</v>
      </c>
      <c r="DA90" s="47">
        <v>0</v>
      </c>
    </row>
    <row r="91" spans="1:105" x14ac:dyDescent="0.2">
      <c r="A91" s="42" t="s">
        <v>385</v>
      </c>
      <c r="B91" s="47">
        <v>0</v>
      </c>
      <c r="C91" s="47">
        <v>0</v>
      </c>
      <c r="D91" s="47">
        <v>0</v>
      </c>
      <c r="E91" s="47">
        <v>0</v>
      </c>
      <c r="F91" s="47">
        <v>0</v>
      </c>
      <c r="G91" s="47">
        <v>0</v>
      </c>
      <c r="H91" s="47">
        <v>0</v>
      </c>
      <c r="I91" s="47">
        <v>0</v>
      </c>
      <c r="J91" s="47">
        <v>0</v>
      </c>
      <c r="K91" s="47">
        <v>0</v>
      </c>
      <c r="L91" s="47">
        <v>0</v>
      </c>
      <c r="M91" s="47">
        <v>0</v>
      </c>
      <c r="N91" s="47">
        <v>0</v>
      </c>
      <c r="O91" s="47">
        <v>0</v>
      </c>
      <c r="P91" s="47">
        <v>0</v>
      </c>
      <c r="Q91" s="47">
        <v>0</v>
      </c>
      <c r="R91" s="47">
        <v>0</v>
      </c>
      <c r="S91" s="47">
        <v>0</v>
      </c>
      <c r="T91" s="47">
        <v>0</v>
      </c>
      <c r="U91" s="47">
        <v>0</v>
      </c>
      <c r="V91" s="47">
        <v>0</v>
      </c>
      <c r="W91" s="47">
        <v>0</v>
      </c>
      <c r="X91" s="47">
        <v>0</v>
      </c>
      <c r="Y91" s="47">
        <v>0</v>
      </c>
      <c r="Z91" s="47">
        <v>0</v>
      </c>
      <c r="AA91" s="47">
        <v>0</v>
      </c>
      <c r="AB91" s="47">
        <v>0</v>
      </c>
      <c r="AC91" s="47">
        <v>0</v>
      </c>
      <c r="AD91" s="47">
        <v>0</v>
      </c>
      <c r="AE91" s="47">
        <v>0</v>
      </c>
      <c r="AF91" s="47">
        <v>0</v>
      </c>
      <c r="AG91" s="47">
        <v>0</v>
      </c>
      <c r="AH91" s="47">
        <v>0</v>
      </c>
      <c r="AI91" s="47">
        <v>0</v>
      </c>
      <c r="AJ91" s="47">
        <v>0</v>
      </c>
      <c r="AK91" s="47">
        <v>0</v>
      </c>
      <c r="AL91" s="47">
        <v>0</v>
      </c>
      <c r="AM91" s="47">
        <v>0</v>
      </c>
      <c r="AN91" s="47">
        <v>0</v>
      </c>
      <c r="AO91" s="47">
        <v>0</v>
      </c>
      <c r="AP91" s="47">
        <v>0</v>
      </c>
      <c r="AQ91" s="47">
        <v>0</v>
      </c>
      <c r="AR91" s="47">
        <v>0</v>
      </c>
      <c r="AS91" s="47">
        <v>0</v>
      </c>
      <c r="AT91" s="47">
        <v>0</v>
      </c>
      <c r="AU91" s="47">
        <v>0</v>
      </c>
      <c r="AV91" s="47">
        <v>0</v>
      </c>
      <c r="AW91" s="47">
        <v>0</v>
      </c>
      <c r="AX91" s="47">
        <v>0</v>
      </c>
      <c r="AY91" s="47">
        <v>0</v>
      </c>
      <c r="AZ91" s="47">
        <v>0</v>
      </c>
      <c r="BA91" s="47">
        <v>0</v>
      </c>
      <c r="BB91" s="47">
        <v>0</v>
      </c>
      <c r="BC91" s="47">
        <v>0</v>
      </c>
      <c r="BD91" s="47">
        <v>0</v>
      </c>
      <c r="BE91" s="47">
        <v>0</v>
      </c>
      <c r="BF91" s="47">
        <v>0</v>
      </c>
      <c r="BG91" s="47">
        <v>0</v>
      </c>
      <c r="BH91" s="47">
        <v>0</v>
      </c>
      <c r="BI91" s="47">
        <v>0</v>
      </c>
      <c r="BJ91" s="47">
        <v>0</v>
      </c>
      <c r="BK91" s="47">
        <v>0</v>
      </c>
      <c r="BL91" s="47">
        <v>0</v>
      </c>
      <c r="BM91" s="47">
        <v>0</v>
      </c>
      <c r="BN91" s="47">
        <v>0</v>
      </c>
      <c r="BO91" s="47">
        <v>0</v>
      </c>
      <c r="BP91" s="47">
        <v>0</v>
      </c>
      <c r="BQ91" s="47">
        <v>0</v>
      </c>
      <c r="BR91" s="47">
        <v>0</v>
      </c>
      <c r="BS91" s="47">
        <v>0</v>
      </c>
      <c r="BT91" s="47">
        <v>0</v>
      </c>
      <c r="BU91" s="47">
        <v>0</v>
      </c>
      <c r="BV91" s="47">
        <v>0</v>
      </c>
      <c r="BW91" s="47">
        <v>0</v>
      </c>
      <c r="BX91" s="47">
        <v>0</v>
      </c>
      <c r="BY91" s="47">
        <v>0</v>
      </c>
      <c r="BZ91" s="47">
        <v>0</v>
      </c>
      <c r="CA91" s="47">
        <v>0</v>
      </c>
      <c r="CB91" s="47">
        <v>0</v>
      </c>
      <c r="CC91" s="47">
        <v>0</v>
      </c>
      <c r="CD91" s="47">
        <v>0</v>
      </c>
      <c r="CE91" s="47">
        <v>0</v>
      </c>
      <c r="CF91" s="47">
        <v>0</v>
      </c>
      <c r="CG91" s="47">
        <v>0</v>
      </c>
      <c r="CH91" s="47">
        <v>0</v>
      </c>
      <c r="CI91" s="47">
        <v>0</v>
      </c>
      <c r="CJ91" s="47">
        <v>0</v>
      </c>
      <c r="CK91" s="47">
        <v>0</v>
      </c>
      <c r="CL91" s="47">
        <v>0</v>
      </c>
      <c r="CM91" s="47">
        <v>0</v>
      </c>
      <c r="CN91" s="47">
        <v>0</v>
      </c>
      <c r="CO91" s="47">
        <v>0</v>
      </c>
      <c r="CP91" s="47">
        <v>0</v>
      </c>
      <c r="CQ91" s="47">
        <v>0</v>
      </c>
      <c r="CR91" s="47">
        <v>0</v>
      </c>
      <c r="CS91" s="47">
        <v>0</v>
      </c>
      <c r="CT91" s="47">
        <v>0</v>
      </c>
      <c r="CU91" s="47">
        <v>0</v>
      </c>
      <c r="CV91" s="47">
        <v>0</v>
      </c>
      <c r="CW91" s="47">
        <v>0</v>
      </c>
      <c r="CX91" s="47">
        <v>0</v>
      </c>
      <c r="CY91" s="47">
        <v>0</v>
      </c>
      <c r="CZ91" s="47">
        <v>0</v>
      </c>
      <c r="DA91" s="47">
        <v>0</v>
      </c>
    </row>
    <row r="92" spans="1:105" x14ac:dyDescent="0.2">
      <c r="A92" s="42" t="s">
        <v>386</v>
      </c>
      <c r="B92" s="47">
        <v>0</v>
      </c>
      <c r="C92" s="41">
        <v>0</v>
      </c>
      <c r="D92" s="47">
        <v>0</v>
      </c>
      <c r="E92" s="41">
        <v>0</v>
      </c>
      <c r="F92" s="41">
        <v>0</v>
      </c>
      <c r="G92" s="41">
        <v>0</v>
      </c>
      <c r="H92" s="41">
        <v>0</v>
      </c>
      <c r="I92" s="41">
        <v>0</v>
      </c>
      <c r="J92" s="41">
        <v>0</v>
      </c>
      <c r="K92" s="41">
        <v>3772.35</v>
      </c>
      <c r="L92" s="41">
        <v>0</v>
      </c>
      <c r="M92" s="41">
        <v>70552.240000000005</v>
      </c>
      <c r="N92" s="41">
        <v>79871.149999999994</v>
      </c>
      <c r="O92" s="41">
        <v>1386.95</v>
      </c>
      <c r="P92" s="41">
        <v>64556.55</v>
      </c>
      <c r="Q92" s="41">
        <v>8243.2199999999993</v>
      </c>
      <c r="R92" s="41">
        <v>851.91</v>
      </c>
      <c r="S92" s="41">
        <v>61255</v>
      </c>
      <c r="T92" s="41">
        <v>1561.94</v>
      </c>
      <c r="U92" s="41">
        <v>139.44</v>
      </c>
      <c r="V92" s="41">
        <v>7001.38</v>
      </c>
      <c r="W92" s="41">
        <v>75</v>
      </c>
      <c r="X92" s="41">
        <v>20.94</v>
      </c>
      <c r="Y92" s="41">
        <v>47.46</v>
      </c>
      <c r="Z92" s="41">
        <v>114</v>
      </c>
      <c r="AA92" s="41">
        <v>908</v>
      </c>
      <c r="AB92" s="41">
        <v>362</v>
      </c>
      <c r="AC92" s="41">
        <v>0</v>
      </c>
      <c r="AD92" s="41">
        <v>0</v>
      </c>
      <c r="AE92" s="41">
        <v>0</v>
      </c>
      <c r="AF92" s="41">
        <v>0</v>
      </c>
      <c r="AG92" s="41">
        <v>0</v>
      </c>
      <c r="AH92" s="41">
        <v>0</v>
      </c>
      <c r="AI92" s="41">
        <v>13</v>
      </c>
      <c r="AJ92" s="41">
        <v>0</v>
      </c>
      <c r="AK92" s="41">
        <v>0</v>
      </c>
      <c r="AL92" s="41">
        <v>5453</v>
      </c>
      <c r="AM92" s="41">
        <v>10263</v>
      </c>
      <c r="AN92" s="41">
        <v>16489</v>
      </c>
      <c r="AO92" s="41">
        <v>145</v>
      </c>
      <c r="AP92" s="41">
        <v>0</v>
      </c>
      <c r="AQ92" s="41">
        <v>16569</v>
      </c>
      <c r="AR92" s="41">
        <v>42654</v>
      </c>
      <c r="AS92" s="41">
        <v>9948</v>
      </c>
      <c r="AT92" s="41">
        <v>0</v>
      </c>
      <c r="AU92" s="41">
        <v>0</v>
      </c>
      <c r="AV92" s="41">
        <v>0</v>
      </c>
      <c r="AW92" s="41">
        <v>52256.639999999999</v>
      </c>
      <c r="AX92" s="41">
        <v>62649.58</v>
      </c>
      <c r="AY92" s="41">
        <v>0</v>
      </c>
      <c r="AZ92" s="41">
        <v>75621</v>
      </c>
      <c r="BA92" s="41">
        <v>114073</v>
      </c>
      <c r="BB92" s="41">
        <v>105662</v>
      </c>
      <c r="BC92" s="41">
        <v>113507</v>
      </c>
      <c r="BD92" s="41">
        <v>256544</v>
      </c>
      <c r="BE92" s="41">
        <v>180205</v>
      </c>
      <c r="BF92" s="41">
        <v>1622</v>
      </c>
      <c r="BG92" s="41">
        <v>0</v>
      </c>
      <c r="BH92" s="41">
        <v>0</v>
      </c>
      <c r="BI92" s="41">
        <v>0</v>
      </c>
      <c r="BJ92" s="41">
        <v>0</v>
      </c>
      <c r="BK92" s="41">
        <v>0</v>
      </c>
      <c r="BL92" s="41">
        <v>0</v>
      </c>
      <c r="BM92" s="41">
        <v>0</v>
      </c>
      <c r="BN92" s="41">
        <v>0</v>
      </c>
      <c r="BO92" s="41">
        <v>0</v>
      </c>
      <c r="BP92" s="41">
        <v>0</v>
      </c>
      <c r="BQ92" s="41">
        <v>0</v>
      </c>
      <c r="BR92" s="41">
        <v>0</v>
      </c>
      <c r="BS92" s="41">
        <v>0</v>
      </c>
      <c r="BT92" s="41">
        <v>0</v>
      </c>
      <c r="BU92" s="41">
        <v>0</v>
      </c>
      <c r="BV92" s="41">
        <v>0</v>
      </c>
      <c r="BW92" s="41">
        <v>0</v>
      </c>
      <c r="BX92" s="41">
        <v>0</v>
      </c>
      <c r="BY92" s="41">
        <v>0</v>
      </c>
      <c r="BZ92" s="41">
        <v>0</v>
      </c>
      <c r="CA92" s="41">
        <v>0</v>
      </c>
      <c r="CB92" s="41">
        <v>0</v>
      </c>
      <c r="CC92" s="41">
        <v>0</v>
      </c>
      <c r="CD92" s="41">
        <v>0</v>
      </c>
      <c r="CE92" s="41">
        <v>0</v>
      </c>
      <c r="CF92" s="41">
        <v>0</v>
      </c>
      <c r="CG92" s="41">
        <v>0</v>
      </c>
      <c r="CH92" s="41">
        <v>0</v>
      </c>
      <c r="CI92" s="41">
        <v>0</v>
      </c>
      <c r="CJ92" s="41">
        <v>0</v>
      </c>
      <c r="CK92" s="41">
        <v>0</v>
      </c>
      <c r="CL92" s="41">
        <v>0</v>
      </c>
      <c r="CM92" s="41">
        <v>0</v>
      </c>
      <c r="CN92" s="41">
        <v>0</v>
      </c>
      <c r="CO92" s="41">
        <v>0</v>
      </c>
      <c r="CP92" s="41">
        <v>0</v>
      </c>
      <c r="CQ92" s="41">
        <v>0</v>
      </c>
      <c r="CR92" s="41">
        <v>0</v>
      </c>
      <c r="CS92" s="41">
        <v>0</v>
      </c>
      <c r="CT92" s="41">
        <v>0</v>
      </c>
      <c r="CU92" s="41">
        <v>0</v>
      </c>
      <c r="CV92" s="41">
        <v>0</v>
      </c>
      <c r="CW92" s="47">
        <v>0</v>
      </c>
      <c r="CX92" s="47">
        <v>0</v>
      </c>
      <c r="CY92" s="47">
        <v>0</v>
      </c>
      <c r="CZ92" s="47">
        <v>0</v>
      </c>
      <c r="DA92" s="47">
        <v>0</v>
      </c>
    </row>
    <row r="93" spans="1:105" x14ac:dyDescent="0.2">
      <c r="A93" s="36" t="s">
        <v>387</v>
      </c>
      <c r="B93" s="47">
        <v>0</v>
      </c>
      <c r="C93" s="41">
        <v>0</v>
      </c>
      <c r="D93" s="47">
        <v>0</v>
      </c>
      <c r="E93" s="41">
        <v>0</v>
      </c>
      <c r="F93" s="41">
        <v>0</v>
      </c>
      <c r="G93" s="41">
        <v>0</v>
      </c>
      <c r="H93" s="41">
        <v>0</v>
      </c>
      <c r="I93" s="41">
        <v>0</v>
      </c>
      <c r="J93" s="41">
        <v>0</v>
      </c>
      <c r="K93" s="41">
        <v>0</v>
      </c>
      <c r="L93" s="41">
        <v>0</v>
      </c>
      <c r="M93" s="41">
        <v>0</v>
      </c>
      <c r="N93" s="41">
        <v>0</v>
      </c>
      <c r="O93" s="41">
        <v>0</v>
      </c>
      <c r="P93" s="41">
        <v>0</v>
      </c>
      <c r="Q93" s="41">
        <v>0</v>
      </c>
      <c r="R93" s="41">
        <v>0</v>
      </c>
      <c r="S93" s="41">
        <v>0</v>
      </c>
      <c r="T93" s="41">
        <v>0</v>
      </c>
      <c r="U93" s="41">
        <v>0</v>
      </c>
      <c r="V93" s="41">
        <v>0</v>
      </c>
      <c r="W93" s="41">
        <v>0</v>
      </c>
      <c r="X93" s="41">
        <v>0</v>
      </c>
      <c r="Y93" s="41">
        <v>0</v>
      </c>
      <c r="Z93" s="41">
        <v>0</v>
      </c>
      <c r="AA93" s="41">
        <v>0</v>
      </c>
      <c r="AB93" s="41">
        <v>0</v>
      </c>
      <c r="AC93" s="41">
        <v>0</v>
      </c>
      <c r="AD93" s="41">
        <v>0</v>
      </c>
      <c r="AE93" s="41">
        <v>0</v>
      </c>
      <c r="AF93" s="41">
        <v>0</v>
      </c>
      <c r="AG93" s="41">
        <v>0</v>
      </c>
      <c r="AH93" s="41">
        <v>126316.65</v>
      </c>
      <c r="AI93" s="41">
        <v>0</v>
      </c>
      <c r="AJ93" s="41">
        <v>0</v>
      </c>
      <c r="AK93" s="41">
        <v>0</v>
      </c>
      <c r="AL93" s="41">
        <v>0</v>
      </c>
      <c r="AM93" s="41">
        <v>0</v>
      </c>
      <c r="AN93" s="41">
        <v>586870</v>
      </c>
      <c r="AO93" s="41">
        <v>512128</v>
      </c>
      <c r="AP93" s="41">
        <v>1005370</v>
      </c>
      <c r="AQ93" s="41">
        <v>962260</v>
      </c>
      <c r="AR93" s="41">
        <v>688884</v>
      </c>
      <c r="AS93" s="41">
        <v>0</v>
      </c>
      <c r="AT93" s="41">
        <v>1084674</v>
      </c>
      <c r="AU93" s="41">
        <v>1109426</v>
      </c>
      <c r="AV93" s="41">
        <v>1794500</v>
      </c>
      <c r="AW93" s="41">
        <v>1157855.48</v>
      </c>
      <c r="AX93" s="41">
        <v>783964.77</v>
      </c>
      <c r="AY93" s="41">
        <v>0</v>
      </c>
      <c r="AZ93" s="41">
        <v>0</v>
      </c>
      <c r="BA93" s="41">
        <v>0</v>
      </c>
      <c r="BB93" s="41">
        <v>0</v>
      </c>
      <c r="BC93" s="41">
        <v>0</v>
      </c>
      <c r="BD93" s="41">
        <v>0</v>
      </c>
      <c r="BE93" s="41">
        <v>0</v>
      </c>
      <c r="BF93" s="41">
        <v>0</v>
      </c>
      <c r="BG93" s="41">
        <v>0</v>
      </c>
      <c r="BH93" s="41">
        <v>0</v>
      </c>
      <c r="BI93" s="41">
        <v>0</v>
      </c>
      <c r="BJ93" s="41">
        <v>0</v>
      </c>
      <c r="BK93" s="41">
        <v>0</v>
      </c>
      <c r="BL93" s="41">
        <v>0</v>
      </c>
      <c r="BM93" s="41">
        <v>0</v>
      </c>
      <c r="BN93" s="41">
        <v>0</v>
      </c>
      <c r="BO93" s="41">
        <v>0</v>
      </c>
      <c r="BP93" s="41">
        <v>0</v>
      </c>
      <c r="BQ93" s="41">
        <v>0</v>
      </c>
      <c r="BR93" s="41">
        <v>0</v>
      </c>
      <c r="BS93" s="41">
        <v>0</v>
      </c>
      <c r="BT93" s="41">
        <v>0</v>
      </c>
      <c r="BU93" s="41">
        <v>0</v>
      </c>
      <c r="BV93" s="41">
        <v>0</v>
      </c>
      <c r="BW93" s="41">
        <v>0</v>
      </c>
      <c r="BX93" s="41">
        <v>0</v>
      </c>
      <c r="BY93" s="41">
        <v>0</v>
      </c>
      <c r="BZ93" s="41">
        <v>0</v>
      </c>
      <c r="CA93" s="41">
        <v>0</v>
      </c>
      <c r="CB93" s="41">
        <v>0</v>
      </c>
      <c r="CC93" s="41">
        <v>0</v>
      </c>
      <c r="CD93" s="41">
        <v>0</v>
      </c>
      <c r="CE93" s="41">
        <v>0</v>
      </c>
      <c r="CF93" s="41">
        <v>0</v>
      </c>
      <c r="CG93" s="41">
        <v>0</v>
      </c>
      <c r="CH93" s="41">
        <v>0</v>
      </c>
      <c r="CI93" s="41">
        <v>0</v>
      </c>
      <c r="CJ93" s="41">
        <v>0</v>
      </c>
      <c r="CK93" s="41">
        <v>0</v>
      </c>
      <c r="CL93" s="41">
        <v>0</v>
      </c>
      <c r="CM93" s="41">
        <v>0</v>
      </c>
      <c r="CN93" s="41">
        <v>0</v>
      </c>
      <c r="CO93" s="41">
        <v>0</v>
      </c>
      <c r="CP93" s="41">
        <v>0</v>
      </c>
      <c r="CQ93" s="41">
        <v>0</v>
      </c>
      <c r="CR93" s="41">
        <v>0</v>
      </c>
      <c r="CS93" s="41">
        <v>0</v>
      </c>
      <c r="CT93" s="41">
        <v>0</v>
      </c>
      <c r="CU93" s="41">
        <v>0</v>
      </c>
      <c r="CV93" s="41">
        <v>0</v>
      </c>
      <c r="CW93" s="47">
        <v>0</v>
      </c>
      <c r="CX93" s="47">
        <v>0</v>
      </c>
      <c r="CY93" s="47">
        <v>0</v>
      </c>
      <c r="CZ93" s="47">
        <v>0</v>
      </c>
      <c r="DA93" s="47">
        <v>0</v>
      </c>
    </row>
    <row r="94" spans="1:105" x14ac:dyDescent="0.2">
      <c r="A94" s="42" t="s">
        <v>231</v>
      </c>
      <c r="B94" s="47">
        <v>0</v>
      </c>
      <c r="C94" s="47">
        <v>0</v>
      </c>
      <c r="D94" s="47">
        <v>0</v>
      </c>
      <c r="E94" s="47">
        <v>0</v>
      </c>
      <c r="F94" s="47">
        <v>0</v>
      </c>
      <c r="G94" s="47">
        <v>0</v>
      </c>
      <c r="H94" s="47">
        <v>0</v>
      </c>
      <c r="I94" s="47">
        <v>0</v>
      </c>
      <c r="J94" s="47">
        <v>0</v>
      </c>
      <c r="K94" s="47">
        <v>0</v>
      </c>
      <c r="L94" s="47">
        <v>0</v>
      </c>
      <c r="M94" s="47">
        <v>0</v>
      </c>
      <c r="N94" s="47">
        <v>0</v>
      </c>
      <c r="O94" s="47">
        <v>0</v>
      </c>
      <c r="P94" s="47">
        <v>0</v>
      </c>
      <c r="Q94" s="47">
        <v>0</v>
      </c>
      <c r="R94" s="47">
        <v>0</v>
      </c>
      <c r="S94" s="47">
        <v>0</v>
      </c>
      <c r="T94" s="47">
        <v>0</v>
      </c>
      <c r="U94" s="47">
        <v>0</v>
      </c>
      <c r="V94" s="47">
        <v>0</v>
      </c>
      <c r="W94" s="47">
        <v>0</v>
      </c>
      <c r="X94" s="47">
        <v>0</v>
      </c>
      <c r="Y94" s="47">
        <v>0</v>
      </c>
      <c r="Z94" s="47">
        <v>0</v>
      </c>
      <c r="AA94" s="47">
        <v>0</v>
      </c>
      <c r="AB94" s="47">
        <v>0</v>
      </c>
      <c r="AC94" s="47">
        <v>0</v>
      </c>
      <c r="AD94" s="47">
        <v>0</v>
      </c>
      <c r="AE94" s="47">
        <v>0</v>
      </c>
      <c r="AF94" s="47">
        <v>0</v>
      </c>
      <c r="AG94" s="47">
        <v>0</v>
      </c>
      <c r="AH94" s="47">
        <v>0</v>
      </c>
      <c r="AI94" s="47">
        <v>0</v>
      </c>
      <c r="AJ94" s="47">
        <v>0</v>
      </c>
      <c r="AK94" s="47">
        <v>0</v>
      </c>
      <c r="AL94" s="47">
        <v>0</v>
      </c>
      <c r="AM94" s="47">
        <v>0</v>
      </c>
      <c r="AN94" s="47">
        <v>0</v>
      </c>
      <c r="AO94" s="47">
        <v>0</v>
      </c>
      <c r="AP94" s="47">
        <v>0</v>
      </c>
      <c r="AQ94" s="47">
        <v>0</v>
      </c>
      <c r="AR94" s="47">
        <v>0</v>
      </c>
      <c r="AS94" s="47">
        <v>0</v>
      </c>
      <c r="AT94" s="47">
        <v>0</v>
      </c>
      <c r="AU94" s="47">
        <v>0</v>
      </c>
      <c r="AV94" s="47">
        <v>0</v>
      </c>
      <c r="AW94" s="47">
        <v>0</v>
      </c>
      <c r="AX94" s="47">
        <v>0</v>
      </c>
      <c r="AY94" s="47">
        <v>0</v>
      </c>
      <c r="AZ94" s="47">
        <v>0</v>
      </c>
      <c r="BA94" s="47">
        <v>0</v>
      </c>
      <c r="BB94" s="47">
        <v>0</v>
      </c>
      <c r="BC94" s="47">
        <v>0</v>
      </c>
      <c r="BD94" s="47">
        <v>0</v>
      </c>
      <c r="BE94" s="47">
        <v>0</v>
      </c>
      <c r="BF94" s="47">
        <v>0</v>
      </c>
      <c r="BG94" s="47">
        <v>0</v>
      </c>
      <c r="BH94" s="47">
        <v>0</v>
      </c>
      <c r="BI94" s="47">
        <v>0</v>
      </c>
      <c r="BJ94" s="47">
        <v>0</v>
      </c>
      <c r="BK94" s="47">
        <v>0</v>
      </c>
      <c r="BL94" s="47">
        <v>0</v>
      </c>
      <c r="BM94" s="47">
        <v>0</v>
      </c>
      <c r="BN94" s="47">
        <v>0</v>
      </c>
      <c r="BO94" s="47">
        <v>0</v>
      </c>
      <c r="BP94" s="47">
        <v>0</v>
      </c>
      <c r="BQ94" s="47">
        <v>0</v>
      </c>
      <c r="BR94" s="47">
        <v>0</v>
      </c>
      <c r="BS94" s="47">
        <v>0</v>
      </c>
      <c r="BT94" s="47">
        <v>0</v>
      </c>
      <c r="BU94" s="47">
        <v>0</v>
      </c>
      <c r="BV94" s="47">
        <v>0</v>
      </c>
      <c r="BW94" s="47">
        <v>0</v>
      </c>
      <c r="BX94" s="47">
        <v>0</v>
      </c>
      <c r="BY94" s="47">
        <v>0</v>
      </c>
      <c r="BZ94" s="47">
        <v>0</v>
      </c>
      <c r="CA94" s="47">
        <v>0</v>
      </c>
      <c r="CB94" s="47">
        <v>0</v>
      </c>
      <c r="CC94" s="47">
        <v>0</v>
      </c>
      <c r="CD94" s="47">
        <v>0</v>
      </c>
      <c r="CE94" s="47">
        <v>0</v>
      </c>
      <c r="CF94" s="47">
        <v>0</v>
      </c>
      <c r="CG94" s="47">
        <v>0</v>
      </c>
      <c r="CH94" s="47">
        <v>0</v>
      </c>
      <c r="CI94" s="47">
        <v>0</v>
      </c>
      <c r="CJ94" s="47">
        <v>0</v>
      </c>
      <c r="CK94" s="47">
        <v>0</v>
      </c>
      <c r="CL94" s="47">
        <v>0</v>
      </c>
      <c r="CM94" s="47">
        <v>0</v>
      </c>
      <c r="CN94" s="47">
        <v>0</v>
      </c>
      <c r="CO94" s="47">
        <v>0</v>
      </c>
      <c r="CP94" s="47">
        <v>0</v>
      </c>
      <c r="CQ94" s="47">
        <v>0</v>
      </c>
      <c r="CR94" s="47">
        <v>0</v>
      </c>
      <c r="CS94" s="47">
        <v>0</v>
      </c>
      <c r="CT94" s="47">
        <v>0</v>
      </c>
      <c r="CU94" s="47">
        <v>0</v>
      </c>
      <c r="CV94" s="47">
        <v>0</v>
      </c>
      <c r="CW94" s="47">
        <v>0</v>
      </c>
      <c r="CX94" s="47">
        <v>0</v>
      </c>
      <c r="CY94" s="47">
        <v>0</v>
      </c>
      <c r="CZ94" s="47">
        <v>0</v>
      </c>
      <c r="DA94" s="47">
        <v>0</v>
      </c>
    </row>
    <row r="95" spans="1:105" x14ac:dyDescent="0.2">
      <c r="A95" s="42" t="s">
        <v>232</v>
      </c>
      <c r="B95" s="47">
        <v>0</v>
      </c>
      <c r="C95" s="41">
        <v>0</v>
      </c>
      <c r="D95" s="47">
        <v>1304.06</v>
      </c>
      <c r="E95" s="41">
        <v>1848.58</v>
      </c>
      <c r="F95" s="41">
        <v>1621.29</v>
      </c>
      <c r="G95" s="41">
        <v>3122.87</v>
      </c>
      <c r="H95" s="41">
        <v>3130.53</v>
      </c>
      <c r="I95" s="41">
        <v>3008.03</v>
      </c>
      <c r="J95" s="41">
        <v>319.24</v>
      </c>
      <c r="K95" s="41">
        <v>1753.05</v>
      </c>
      <c r="L95" s="41">
        <v>0</v>
      </c>
      <c r="M95" s="41">
        <v>0</v>
      </c>
      <c r="N95" s="41">
        <v>0</v>
      </c>
      <c r="O95" s="41">
        <v>0</v>
      </c>
      <c r="P95" s="41">
        <v>0</v>
      </c>
      <c r="Q95" s="41">
        <v>0</v>
      </c>
      <c r="R95" s="41">
        <v>0</v>
      </c>
      <c r="S95" s="41">
        <v>0</v>
      </c>
      <c r="T95" s="41">
        <v>0</v>
      </c>
      <c r="U95" s="41">
        <v>0</v>
      </c>
      <c r="V95" s="41">
        <v>0</v>
      </c>
      <c r="W95" s="41">
        <v>0</v>
      </c>
      <c r="X95" s="41">
        <v>0</v>
      </c>
      <c r="Y95" s="41">
        <v>0</v>
      </c>
      <c r="Z95" s="41">
        <v>0</v>
      </c>
      <c r="AA95" s="41">
        <v>0</v>
      </c>
      <c r="AB95" s="41">
        <v>0</v>
      </c>
      <c r="AC95" s="41">
        <v>0</v>
      </c>
      <c r="AD95" s="41">
        <v>0</v>
      </c>
      <c r="AE95" s="41">
        <v>0</v>
      </c>
      <c r="AF95" s="41">
        <v>0</v>
      </c>
      <c r="AG95" s="41">
        <v>0</v>
      </c>
      <c r="AH95" s="41">
        <v>0</v>
      </c>
      <c r="AI95" s="41">
        <v>0</v>
      </c>
      <c r="AJ95" s="41">
        <v>0</v>
      </c>
      <c r="AK95" s="41">
        <v>0</v>
      </c>
      <c r="AL95" s="41">
        <v>0</v>
      </c>
      <c r="AM95" s="41">
        <v>0</v>
      </c>
      <c r="AN95" s="41">
        <v>0</v>
      </c>
      <c r="AO95" s="41">
        <v>0</v>
      </c>
      <c r="AP95" s="41">
        <v>0</v>
      </c>
      <c r="AQ95" s="41">
        <v>0</v>
      </c>
      <c r="AR95" s="41">
        <v>0</v>
      </c>
      <c r="AS95" s="41">
        <v>0</v>
      </c>
      <c r="AT95" s="41">
        <v>0</v>
      </c>
      <c r="AU95" s="41">
        <v>0</v>
      </c>
      <c r="AV95" s="41">
        <v>0</v>
      </c>
      <c r="AW95" s="41">
        <v>0</v>
      </c>
      <c r="AX95" s="41">
        <v>0</v>
      </c>
      <c r="AY95" s="41">
        <v>0</v>
      </c>
      <c r="AZ95" s="41">
        <v>0</v>
      </c>
      <c r="BA95" s="41">
        <v>0</v>
      </c>
      <c r="BB95" s="41">
        <v>0</v>
      </c>
      <c r="BC95" s="41">
        <v>0</v>
      </c>
      <c r="BD95" s="41">
        <v>0</v>
      </c>
      <c r="BE95" s="41">
        <v>0</v>
      </c>
      <c r="BF95" s="41">
        <v>0</v>
      </c>
      <c r="BG95" s="41">
        <v>0</v>
      </c>
      <c r="BH95" s="41">
        <v>0</v>
      </c>
      <c r="BI95" s="41">
        <v>0</v>
      </c>
      <c r="BJ95" s="41">
        <v>0</v>
      </c>
      <c r="BK95" s="41">
        <v>0</v>
      </c>
      <c r="BL95" s="41">
        <v>0</v>
      </c>
      <c r="BM95" s="41">
        <v>0</v>
      </c>
      <c r="BN95" s="41">
        <v>0</v>
      </c>
      <c r="BO95" s="41">
        <v>0</v>
      </c>
      <c r="BP95" s="41">
        <v>0</v>
      </c>
      <c r="BQ95" s="41">
        <v>0</v>
      </c>
      <c r="BR95" s="41">
        <v>0</v>
      </c>
      <c r="BS95" s="41">
        <v>0</v>
      </c>
      <c r="BT95" s="41">
        <v>0</v>
      </c>
      <c r="BU95" s="41">
        <v>0</v>
      </c>
      <c r="BV95" s="41">
        <v>0</v>
      </c>
      <c r="BW95" s="41">
        <v>0</v>
      </c>
      <c r="BX95" s="41">
        <v>0</v>
      </c>
      <c r="BY95" s="41">
        <v>0</v>
      </c>
      <c r="BZ95" s="41">
        <v>0</v>
      </c>
      <c r="CA95" s="41">
        <v>0</v>
      </c>
      <c r="CB95" s="41">
        <v>0</v>
      </c>
      <c r="CC95" s="41">
        <v>0</v>
      </c>
      <c r="CD95" s="41">
        <v>0</v>
      </c>
      <c r="CE95" s="41">
        <v>0</v>
      </c>
      <c r="CF95" s="41">
        <v>0</v>
      </c>
      <c r="CG95" s="41">
        <v>0</v>
      </c>
      <c r="CH95" s="41">
        <v>0</v>
      </c>
      <c r="CI95" s="41">
        <v>0</v>
      </c>
      <c r="CJ95" s="41">
        <v>0</v>
      </c>
      <c r="CK95" s="41">
        <v>0</v>
      </c>
      <c r="CL95" s="41">
        <v>0</v>
      </c>
      <c r="CM95" s="41">
        <v>0</v>
      </c>
      <c r="CN95" s="41">
        <v>0</v>
      </c>
      <c r="CO95" s="41">
        <v>0</v>
      </c>
      <c r="CP95" s="41">
        <v>0</v>
      </c>
      <c r="CQ95" s="41">
        <v>0</v>
      </c>
      <c r="CR95" s="41">
        <v>0</v>
      </c>
      <c r="CS95" s="41">
        <v>0</v>
      </c>
      <c r="CT95" s="41">
        <v>0</v>
      </c>
      <c r="CU95" s="41">
        <v>0</v>
      </c>
      <c r="CV95" s="41">
        <v>0</v>
      </c>
      <c r="CW95" s="47">
        <v>0</v>
      </c>
      <c r="CX95" s="47">
        <v>0</v>
      </c>
      <c r="CY95" s="47">
        <v>0</v>
      </c>
      <c r="CZ95" s="47">
        <v>0</v>
      </c>
      <c r="DA95" s="47">
        <v>0</v>
      </c>
    </row>
    <row r="96" spans="1:105" x14ac:dyDescent="0.2">
      <c r="A96" s="42" t="s">
        <v>234</v>
      </c>
      <c r="B96" s="43">
        <f t="shared" ref="B96" si="32">SUM(B97:B105)</f>
        <v>66708.61</v>
      </c>
      <c r="C96" s="44">
        <f t="shared" ref="C96:BN96" si="33">SUM(C97:C105)</f>
        <v>0</v>
      </c>
      <c r="D96" s="43">
        <f t="shared" si="33"/>
        <v>325299.73</v>
      </c>
      <c r="E96" s="44">
        <f t="shared" si="33"/>
        <v>378208.41</v>
      </c>
      <c r="F96" s="44">
        <f t="shared" si="33"/>
        <v>453296.29</v>
      </c>
      <c r="G96" s="44">
        <f t="shared" si="33"/>
        <v>659395</v>
      </c>
      <c r="H96" s="44">
        <f t="shared" si="33"/>
        <v>784445.94</v>
      </c>
      <c r="I96" s="44">
        <f t="shared" si="33"/>
        <v>1077832.5</v>
      </c>
      <c r="J96" s="44">
        <f t="shared" si="33"/>
        <v>898790.71</v>
      </c>
      <c r="K96" s="44">
        <f t="shared" si="33"/>
        <v>781177</v>
      </c>
      <c r="L96" s="44">
        <f t="shared" si="33"/>
        <v>512404.97</v>
      </c>
      <c r="M96" s="44">
        <f t="shared" si="33"/>
        <v>428005.46</v>
      </c>
      <c r="N96" s="44">
        <f t="shared" si="33"/>
        <v>739871.03</v>
      </c>
      <c r="O96" s="44">
        <f t="shared" si="33"/>
        <v>1020514.77</v>
      </c>
      <c r="P96" s="44">
        <f t="shared" si="33"/>
        <v>1391009.98</v>
      </c>
      <c r="Q96" s="44">
        <f t="shared" si="33"/>
        <v>2083999.47</v>
      </c>
      <c r="R96" s="44">
        <f t="shared" si="33"/>
        <v>4348798.75</v>
      </c>
      <c r="S96" s="44">
        <f t="shared" si="33"/>
        <v>3184218.15</v>
      </c>
      <c r="T96" s="44">
        <f t="shared" si="33"/>
        <v>2557201.1100000003</v>
      </c>
      <c r="U96" s="44">
        <f t="shared" si="33"/>
        <v>2648959.54</v>
      </c>
      <c r="V96" s="44">
        <f t="shared" si="33"/>
        <v>2651057.8900000006</v>
      </c>
      <c r="W96" s="44">
        <f t="shared" si="33"/>
        <v>3322900.61</v>
      </c>
      <c r="X96" s="44">
        <f t="shared" si="33"/>
        <v>3476658.1100000003</v>
      </c>
      <c r="Y96" s="44">
        <f t="shared" si="33"/>
        <v>3955396.1099999994</v>
      </c>
      <c r="Z96" s="44">
        <f t="shared" si="33"/>
        <v>4616643</v>
      </c>
      <c r="AA96" s="44">
        <f t="shared" si="33"/>
        <v>5335335</v>
      </c>
      <c r="AB96" s="44">
        <f t="shared" si="33"/>
        <v>6182175</v>
      </c>
      <c r="AC96" s="44">
        <f t="shared" si="33"/>
        <v>6393556</v>
      </c>
      <c r="AD96" s="44">
        <f t="shared" si="33"/>
        <v>7181534</v>
      </c>
      <c r="AE96" s="44">
        <f t="shared" si="33"/>
        <v>6430053</v>
      </c>
      <c r="AF96" s="44">
        <f t="shared" si="33"/>
        <v>6648075</v>
      </c>
      <c r="AG96" s="44">
        <f t="shared" si="33"/>
        <v>7618360</v>
      </c>
      <c r="AH96" s="44">
        <f t="shared" si="33"/>
        <v>8649440.4399999995</v>
      </c>
      <c r="AI96" s="44">
        <f t="shared" si="33"/>
        <v>11839262</v>
      </c>
      <c r="AJ96" s="44">
        <f t="shared" si="33"/>
        <v>19237017</v>
      </c>
      <c r="AK96" s="44">
        <f t="shared" si="33"/>
        <v>21676653</v>
      </c>
      <c r="AL96" s="44">
        <f t="shared" si="33"/>
        <v>22544534</v>
      </c>
      <c r="AM96" s="44">
        <f t="shared" si="33"/>
        <v>25216444</v>
      </c>
      <c r="AN96" s="44">
        <f t="shared" si="33"/>
        <v>16066769</v>
      </c>
      <c r="AO96" s="44">
        <f t="shared" si="33"/>
        <v>19110645</v>
      </c>
      <c r="AP96" s="44">
        <f t="shared" si="33"/>
        <v>23993732</v>
      </c>
      <c r="AQ96" s="44">
        <f t="shared" si="33"/>
        <v>26966409</v>
      </c>
      <c r="AR96" s="44">
        <f t="shared" si="33"/>
        <v>30635735</v>
      </c>
      <c r="AS96" s="44">
        <f t="shared" si="33"/>
        <v>41736981</v>
      </c>
      <c r="AT96" s="44">
        <f t="shared" si="33"/>
        <v>21405099</v>
      </c>
      <c r="AU96" s="44">
        <f t="shared" si="33"/>
        <v>8661571</v>
      </c>
      <c r="AV96" s="44">
        <f t="shared" si="33"/>
        <v>8131767</v>
      </c>
      <c r="AW96" s="44">
        <f t="shared" si="33"/>
        <v>7118310</v>
      </c>
      <c r="AX96" s="44">
        <f t="shared" si="33"/>
        <v>7440850.8300000001</v>
      </c>
      <c r="AY96" s="44">
        <f t="shared" si="33"/>
        <v>0</v>
      </c>
      <c r="AZ96" s="44">
        <f t="shared" si="33"/>
        <v>1527124</v>
      </c>
      <c r="BA96" s="44">
        <f t="shared" si="33"/>
        <v>40496794</v>
      </c>
      <c r="BB96" s="44">
        <f t="shared" si="33"/>
        <v>45519724</v>
      </c>
      <c r="BC96" s="44">
        <f t="shared" si="33"/>
        <v>63713107</v>
      </c>
      <c r="BD96" s="44">
        <f t="shared" si="33"/>
        <v>398262796</v>
      </c>
      <c r="BE96" s="44">
        <f t="shared" si="33"/>
        <v>697565847</v>
      </c>
      <c r="BF96" s="44">
        <f t="shared" si="33"/>
        <v>737177315</v>
      </c>
      <c r="BG96" s="44">
        <f t="shared" si="33"/>
        <v>768000000</v>
      </c>
      <c r="BH96" s="44">
        <f t="shared" si="33"/>
        <v>935999999.99999988</v>
      </c>
      <c r="BI96" s="44">
        <f t="shared" si="33"/>
        <v>1223699999.9999998</v>
      </c>
      <c r="BJ96" s="44">
        <f t="shared" si="33"/>
        <v>1321799999.9999998</v>
      </c>
      <c r="BK96" s="44">
        <f t="shared" si="33"/>
        <v>1418600000.0000002</v>
      </c>
      <c r="BL96" s="44">
        <f t="shared" si="33"/>
        <v>1564399999.9999998</v>
      </c>
      <c r="BM96" s="44">
        <f t="shared" si="33"/>
        <v>2858200000.0000005</v>
      </c>
      <c r="BN96" s="44">
        <f t="shared" si="33"/>
        <v>3969300000</v>
      </c>
      <c r="BO96" s="44">
        <f t="shared" ref="BO96:CW96" si="34">SUM(BO97:BO105)</f>
        <v>5373000000</v>
      </c>
      <c r="BP96" s="44">
        <f t="shared" si="34"/>
        <v>7345299999.9999981</v>
      </c>
      <c r="BQ96" s="44">
        <f t="shared" si="34"/>
        <v>10199100000.000002</v>
      </c>
      <c r="BR96" s="44">
        <f t="shared" si="34"/>
        <v>18035800000</v>
      </c>
      <c r="BS96" s="44">
        <f t="shared" si="34"/>
        <v>20095140000</v>
      </c>
      <c r="BT96" s="44">
        <f t="shared" si="34"/>
        <v>24670300000.000004</v>
      </c>
      <c r="BU96" s="44">
        <f t="shared" si="34"/>
        <v>30608899999.999996</v>
      </c>
      <c r="BV96" s="44">
        <f t="shared" si="34"/>
        <v>37718000000</v>
      </c>
      <c r="BW96" s="44">
        <f t="shared" si="34"/>
        <v>46492800000</v>
      </c>
      <c r="BX96" s="44">
        <f t="shared" si="34"/>
        <v>59599000000</v>
      </c>
      <c r="BY96" s="44">
        <f t="shared" si="34"/>
        <v>78463800000</v>
      </c>
      <c r="BZ96" s="44">
        <f t="shared" si="34"/>
        <v>104579700000</v>
      </c>
      <c r="CA96" s="44">
        <f t="shared" si="34"/>
        <v>141271000000</v>
      </c>
      <c r="CB96" s="44">
        <f t="shared" si="34"/>
        <v>186503000000</v>
      </c>
      <c r="CC96" s="44">
        <f t="shared" si="34"/>
        <v>262212000000</v>
      </c>
      <c r="CD96" s="44">
        <f t="shared" si="34"/>
        <v>319937000000</v>
      </c>
      <c r="CE96" s="44">
        <f t="shared" si="34"/>
        <v>405857000000</v>
      </c>
      <c r="CF96" s="44">
        <f t="shared" si="34"/>
        <v>472258000000</v>
      </c>
      <c r="CG96" s="44">
        <f t="shared" si="34"/>
        <v>689073000000</v>
      </c>
      <c r="CH96" s="44">
        <f t="shared" si="34"/>
        <v>637047000000</v>
      </c>
      <c r="CI96" s="44">
        <f t="shared" si="34"/>
        <v>654382000000</v>
      </c>
      <c r="CJ96" s="44">
        <f t="shared" si="34"/>
        <v>704223000000</v>
      </c>
      <c r="CK96" s="44">
        <f t="shared" si="34"/>
        <v>825153000000</v>
      </c>
      <c r="CL96" s="44">
        <f t="shared" si="34"/>
        <v>1090083000000</v>
      </c>
      <c r="CM96" s="44">
        <f t="shared" si="34"/>
        <v>976495000000</v>
      </c>
      <c r="CN96" s="44">
        <f t="shared" si="34"/>
        <v>1025036000000</v>
      </c>
      <c r="CO96" s="44">
        <f t="shared" si="34"/>
        <v>1057364000000</v>
      </c>
      <c r="CP96" s="44">
        <f t="shared" si="34"/>
        <v>1142538372879.9658</v>
      </c>
      <c r="CQ96" s="44">
        <f t="shared" si="34"/>
        <v>1186520602457.1472</v>
      </c>
      <c r="CR96" s="44">
        <f t="shared" si="34"/>
        <v>1211510505626.0002</v>
      </c>
      <c r="CS96" s="44">
        <f t="shared" si="34"/>
        <v>1287969333916.9998</v>
      </c>
      <c r="CT96" s="44">
        <f t="shared" si="34"/>
        <v>1291492640989</v>
      </c>
      <c r="CU96" s="44">
        <f t="shared" si="34"/>
        <v>1418766456023.0002</v>
      </c>
      <c r="CV96" s="44">
        <f t="shared" si="34"/>
        <v>1603226763100</v>
      </c>
      <c r="CW96" s="44">
        <f t="shared" si="34"/>
        <v>1854287708893</v>
      </c>
      <c r="CX96" s="44">
        <v>1286362953989</v>
      </c>
      <c r="CY96" s="44">
        <v>1766947023005.9998</v>
      </c>
      <c r="CZ96" s="44">
        <v>1689388695171</v>
      </c>
      <c r="DA96" s="41">
        <v>1707791339718.198</v>
      </c>
    </row>
    <row r="97" spans="1:105" x14ac:dyDescent="0.2">
      <c r="A97" s="42" t="s">
        <v>388</v>
      </c>
      <c r="B97" s="41">
        <f>'[1]1913 HACIENDA'!B28+'[1]1913 HACIENDA'!C28/100</f>
        <v>29897.200000000001</v>
      </c>
      <c r="C97" s="41">
        <v>0</v>
      </c>
      <c r="D97" s="41">
        <v>0</v>
      </c>
      <c r="E97" s="47">
        <v>0</v>
      </c>
      <c r="F97" s="47">
        <v>0</v>
      </c>
      <c r="G97" s="47">
        <v>0</v>
      </c>
      <c r="H97" s="47">
        <v>0</v>
      </c>
      <c r="I97" s="47">
        <v>0</v>
      </c>
      <c r="J97" s="47">
        <v>0</v>
      </c>
      <c r="K97" s="47">
        <v>0</v>
      </c>
      <c r="L97" s="47">
        <v>0</v>
      </c>
      <c r="M97" s="47">
        <v>0</v>
      </c>
      <c r="N97" s="41">
        <v>0</v>
      </c>
      <c r="O97" s="41">
        <v>0</v>
      </c>
      <c r="P97" s="41">
        <v>0</v>
      </c>
      <c r="Q97" s="41">
        <v>0</v>
      </c>
      <c r="R97" s="41">
        <v>0</v>
      </c>
      <c r="S97" s="41">
        <v>0</v>
      </c>
      <c r="T97" s="41">
        <v>0</v>
      </c>
      <c r="U97" s="41">
        <v>494756.77</v>
      </c>
      <c r="V97" s="41">
        <v>0</v>
      </c>
      <c r="W97" s="41">
        <v>0</v>
      </c>
      <c r="X97" s="41">
        <v>0</v>
      </c>
      <c r="Y97" s="41">
        <v>0</v>
      </c>
      <c r="Z97" s="41">
        <v>0</v>
      </c>
      <c r="AA97" s="41">
        <v>0</v>
      </c>
      <c r="AB97" s="41">
        <v>0</v>
      </c>
      <c r="AC97" s="41">
        <v>0</v>
      </c>
      <c r="AD97" s="41">
        <v>0</v>
      </c>
      <c r="AE97" s="41">
        <v>0</v>
      </c>
      <c r="AF97" s="41">
        <v>0</v>
      </c>
      <c r="AG97" s="41">
        <v>0</v>
      </c>
      <c r="AH97" s="41">
        <v>0</v>
      </c>
      <c r="AI97" s="41">
        <v>0</v>
      </c>
      <c r="AJ97" s="41">
        <v>0</v>
      </c>
      <c r="AK97" s="41">
        <v>0</v>
      </c>
      <c r="AL97" s="41">
        <v>0</v>
      </c>
      <c r="AM97" s="41">
        <v>0</v>
      </c>
      <c r="AN97" s="41">
        <v>549457</v>
      </c>
      <c r="AO97" s="41">
        <v>1200592</v>
      </c>
      <c r="AP97" s="41">
        <v>1838191</v>
      </c>
      <c r="AQ97" s="41">
        <v>2553702</v>
      </c>
      <c r="AR97" s="41">
        <v>1046102</v>
      </c>
      <c r="AS97" s="41">
        <v>0</v>
      </c>
      <c r="AT97" s="41">
        <v>866297</v>
      </c>
      <c r="AU97" s="41">
        <v>2049927</v>
      </c>
      <c r="AV97" s="41">
        <v>1433610</v>
      </c>
      <c r="AW97" s="41">
        <v>0</v>
      </c>
      <c r="AX97" s="41">
        <v>0</v>
      </c>
      <c r="AY97" s="41">
        <v>0</v>
      </c>
      <c r="AZ97" s="41">
        <v>529417</v>
      </c>
      <c r="BA97" s="41">
        <v>1284</v>
      </c>
      <c r="BB97" s="41">
        <v>1818</v>
      </c>
      <c r="BC97" s="41">
        <v>2648</v>
      </c>
      <c r="BD97" s="41">
        <v>8872</v>
      </c>
      <c r="BE97" s="41">
        <v>3149540</v>
      </c>
      <c r="BF97" s="41">
        <v>5809706</v>
      </c>
      <c r="BG97" s="41">
        <v>0</v>
      </c>
      <c r="BH97" s="41">
        <v>0</v>
      </c>
      <c r="BI97" s="41">
        <v>0</v>
      </c>
      <c r="BJ97" s="41">
        <v>0</v>
      </c>
      <c r="BK97" s="41">
        <v>0</v>
      </c>
      <c r="BL97" s="41">
        <v>0</v>
      </c>
      <c r="BM97" s="41">
        <v>0</v>
      </c>
      <c r="BN97" s="41">
        <v>0</v>
      </c>
      <c r="BO97" s="41">
        <v>0</v>
      </c>
      <c r="BP97" s="41">
        <v>0</v>
      </c>
      <c r="BQ97" s="41">
        <v>0</v>
      </c>
      <c r="BR97" s="41">
        <v>0</v>
      </c>
      <c r="BS97" s="41">
        <v>0</v>
      </c>
      <c r="BT97" s="41">
        <v>0</v>
      </c>
      <c r="BU97" s="41">
        <v>0</v>
      </c>
      <c r="BV97" s="41">
        <v>0</v>
      </c>
      <c r="BW97" s="41">
        <v>0</v>
      </c>
      <c r="BX97" s="41">
        <v>0</v>
      </c>
      <c r="BY97" s="41">
        <v>0</v>
      </c>
      <c r="BZ97" s="41">
        <v>0</v>
      </c>
      <c r="CA97" s="41">
        <v>0</v>
      </c>
      <c r="CB97" s="41">
        <v>0</v>
      </c>
      <c r="CC97" s="41">
        <v>0</v>
      </c>
      <c r="CD97" s="41">
        <v>0</v>
      </c>
      <c r="CE97" s="41">
        <v>0</v>
      </c>
      <c r="CF97" s="41">
        <v>0</v>
      </c>
      <c r="CG97" s="41">
        <v>0</v>
      </c>
      <c r="CH97" s="41">
        <v>0</v>
      </c>
      <c r="CI97" s="41">
        <v>0</v>
      </c>
      <c r="CJ97" s="41">
        <v>0</v>
      </c>
      <c r="CK97" s="41">
        <v>0</v>
      </c>
      <c r="CL97" s="41">
        <v>0</v>
      </c>
      <c r="CM97" s="41">
        <v>0</v>
      </c>
      <c r="CN97" s="41">
        <v>0</v>
      </c>
      <c r="CO97" s="41">
        <v>0</v>
      </c>
      <c r="CP97" s="41">
        <v>0</v>
      </c>
      <c r="CQ97" s="41">
        <v>0</v>
      </c>
      <c r="CR97" s="41">
        <v>0</v>
      </c>
      <c r="CS97" s="41">
        <v>0</v>
      </c>
      <c r="CT97" s="41">
        <v>0</v>
      </c>
      <c r="CU97" s="41">
        <v>0</v>
      </c>
      <c r="CV97" s="41">
        <v>0</v>
      </c>
      <c r="CW97" s="47">
        <v>0</v>
      </c>
      <c r="CX97" s="47">
        <v>0</v>
      </c>
      <c r="CY97" s="47">
        <v>0</v>
      </c>
      <c r="CZ97" s="47">
        <v>0</v>
      </c>
      <c r="DA97" s="47">
        <v>0</v>
      </c>
    </row>
    <row r="98" spans="1:105" x14ac:dyDescent="0.2">
      <c r="A98" s="42" t="s">
        <v>389</v>
      </c>
      <c r="B98" s="47">
        <v>0</v>
      </c>
      <c r="C98" s="47">
        <v>0</v>
      </c>
      <c r="D98" s="47">
        <v>0</v>
      </c>
      <c r="E98" s="47">
        <v>0</v>
      </c>
      <c r="F98" s="47">
        <v>0</v>
      </c>
      <c r="G98" s="47">
        <v>0</v>
      </c>
      <c r="H98" s="47">
        <v>0</v>
      </c>
      <c r="I98" s="47">
        <v>0</v>
      </c>
      <c r="J98" s="47">
        <v>0</v>
      </c>
      <c r="K98" s="47">
        <v>0</v>
      </c>
      <c r="L98" s="47">
        <v>0</v>
      </c>
      <c r="M98" s="47">
        <v>0</v>
      </c>
      <c r="N98" s="47">
        <v>0</v>
      </c>
      <c r="O98" s="47">
        <v>0</v>
      </c>
      <c r="P98" s="47">
        <v>0</v>
      </c>
      <c r="Q98" s="47">
        <v>0</v>
      </c>
      <c r="R98" s="47">
        <v>0</v>
      </c>
      <c r="S98" s="47">
        <v>0</v>
      </c>
      <c r="T98" s="47">
        <v>0</v>
      </c>
      <c r="U98" s="47">
        <v>0</v>
      </c>
      <c r="V98" s="47">
        <v>0</v>
      </c>
      <c r="W98" s="47">
        <v>0</v>
      </c>
      <c r="X98" s="47">
        <v>0</v>
      </c>
      <c r="Y98" s="47">
        <v>0</v>
      </c>
      <c r="Z98" s="47">
        <v>0</v>
      </c>
      <c r="AA98" s="47">
        <v>0</v>
      </c>
      <c r="AB98" s="47">
        <v>0</v>
      </c>
      <c r="AC98" s="47">
        <v>0</v>
      </c>
      <c r="AD98" s="47">
        <v>0</v>
      </c>
      <c r="AE98" s="47">
        <v>0</v>
      </c>
      <c r="AF98" s="47">
        <v>0</v>
      </c>
      <c r="AG98" s="47">
        <v>0</v>
      </c>
      <c r="AH98" s="47">
        <v>0</v>
      </c>
      <c r="AI98" s="47">
        <v>0</v>
      </c>
      <c r="AJ98" s="47">
        <v>0</v>
      </c>
      <c r="AK98" s="47">
        <v>0</v>
      </c>
      <c r="AL98" s="47">
        <v>0</v>
      </c>
      <c r="AM98" s="47">
        <v>0</v>
      </c>
      <c r="AN98" s="47">
        <v>0</v>
      </c>
      <c r="AO98" s="47">
        <v>0</v>
      </c>
      <c r="AP98" s="47">
        <v>0</v>
      </c>
      <c r="AQ98" s="47">
        <v>0</v>
      </c>
      <c r="AR98" s="47">
        <v>0</v>
      </c>
      <c r="AS98" s="47">
        <v>0</v>
      </c>
      <c r="AT98" s="47">
        <v>0</v>
      </c>
      <c r="AU98" s="47">
        <v>0</v>
      </c>
      <c r="AV98" s="47">
        <v>0</v>
      </c>
      <c r="AW98" s="47">
        <v>0</v>
      </c>
      <c r="AX98" s="47">
        <v>0</v>
      </c>
      <c r="AY98" s="47">
        <v>0</v>
      </c>
      <c r="AZ98" s="47">
        <v>0</v>
      </c>
      <c r="BA98" s="47">
        <v>0</v>
      </c>
      <c r="BB98" s="47">
        <v>0</v>
      </c>
      <c r="BC98" s="47">
        <v>0</v>
      </c>
      <c r="BD98" s="47">
        <v>0</v>
      </c>
      <c r="BE98" s="47">
        <v>0</v>
      </c>
      <c r="BF98" s="47">
        <v>0</v>
      </c>
      <c r="BG98" s="47">
        <v>0</v>
      </c>
      <c r="BH98" s="47">
        <v>0</v>
      </c>
      <c r="BI98" s="47">
        <v>0</v>
      </c>
      <c r="BJ98" s="47">
        <v>0</v>
      </c>
      <c r="BK98" s="47">
        <v>0</v>
      </c>
      <c r="BL98" s="47">
        <v>0</v>
      </c>
      <c r="BM98" s="47">
        <v>0</v>
      </c>
      <c r="BN98" s="47">
        <v>0</v>
      </c>
      <c r="BO98" s="47">
        <v>0</v>
      </c>
      <c r="BP98" s="47">
        <v>0</v>
      </c>
      <c r="BQ98" s="47">
        <v>0</v>
      </c>
      <c r="BR98" s="47">
        <v>0</v>
      </c>
      <c r="BS98" s="47">
        <v>0</v>
      </c>
      <c r="BT98" s="47">
        <v>0</v>
      </c>
      <c r="BU98" s="47">
        <v>0</v>
      </c>
      <c r="BV98" s="47">
        <v>0</v>
      </c>
      <c r="BW98" s="47">
        <v>0</v>
      </c>
      <c r="BX98" s="47">
        <v>0</v>
      </c>
      <c r="BY98" s="47">
        <v>0</v>
      </c>
      <c r="BZ98" s="47">
        <v>0</v>
      </c>
      <c r="CA98" s="47">
        <v>0</v>
      </c>
      <c r="CB98" s="47">
        <v>0</v>
      </c>
      <c r="CC98" s="47">
        <v>0</v>
      </c>
      <c r="CD98" s="47">
        <v>0</v>
      </c>
      <c r="CE98" s="47">
        <v>0</v>
      </c>
      <c r="CF98" s="47">
        <v>0</v>
      </c>
      <c r="CG98" s="47">
        <v>0</v>
      </c>
      <c r="CH98" s="47">
        <v>0</v>
      </c>
      <c r="CI98" s="47">
        <v>0</v>
      </c>
      <c r="CJ98" s="47">
        <v>0</v>
      </c>
      <c r="CK98" s="47">
        <v>0</v>
      </c>
      <c r="CL98" s="47">
        <v>0</v>
      </c>
      <c r="CM98" s="47">
        <v>0</v>
      </c>
      <c r="CN98" s="47">
        <v>0</v>
      </c>
      <c r="CO98" s="47">
        <v>0</v>
      </c>
      <c r="CP98" s="47">
        <v>0</v>
      </c>
      <c r="CQ98" s="47">
        <v>0</v>
      </c>
      <c r="CR98" s="47">
        <v>0</v>
      </c>
      <c r="CS98" s="47">
        <v>0</v>
      </c>
      <c r="CT98" s="47">
        <v>0</v>
      </c>
      <c r="CU98" s="47">
        <v>0</v>
      </c>
      <c r="CV98" s="47">
        <v>0</v>
      </c>
      <c r="CW98" s="47">
        <v>0</v>
      </c>
      <c r="CX98" s="47">
        <v>0</v>
      </c>
      <c r="CY98" s="47">
        <v>0</v>
      </c>
      <c r="CZ98" s="47">
        <v>0</v>
      </c>
      <c r="DA98" s="47">
        <v>0</v>
      </c>
    </row>
    <row r="99" spans="1:105" x14ac:dyDescent="0.2">
      <c r="A99" s="42" t="s">
        <v>390</v>
      </c>
      <c r="B99" s="41">
        <v>0</v>
      </c>
      <c r="C99" s="41">
        <v>0</v>
      </c>
      <c r="D99" s="41">
        <v>0</v>
      </c>
      <c r="E99" s="41">
        <v>0</v>
      </c>
      <c r="F99" s="41">
        <v>0</v>
      </c>
      <c r="G99" s="41">
        <v>0</v>
      </c>
      <c r="H99" s="41">
        <v>0</v>
      </c>
      <c r="I99" s="41">
        <v>0</v>
      </c>
      <c r="J99" s="41">
        <v>0</v>
      </c>
      <c r="K99" s="41">
        <v>0</v>
      </c>
      <c r="L99" s="41">
        <v>0</v>
      </c>
      <c r="M99" s="41">
        <v>0</v>
      </c>
      <c r="N99" s="41">
        <v>0</v>
      </c>
      <c r="O99" s="41">
        <v>0</v>
      </c>
      <c r="P99" s="41">
        <v>0</v>
      </c>
      <c r="Q99" s="41">
        <v>0</v>
      </c>
      <c r="R99" s="41">
        <v>0</v>
      </c>
      <c r="S99" s="41">
        <v>0</v>
      </c>
      <c r="T99" s="41">
        <v>0</v>
      </c>
      <c r="U99" s="41">
        <v>37905.78</v>
      </c>
      <c r="V99" s="41">
        <v>58883.53</v>
      </c>
      <c r="W99" s="41">
        <v>72118.77</v>
      </c>
      <c r="X99" s="41">
        <v>69007.33</v>
      </c>
      <c r="Y99" s="41">
        <v>94078.54</v>
      </c>
      <c r="Z99" s="41">
        <v>122956</v>
      </c>
      <c r="AA99" s="41">
        <v>122861</v>
      </c>
      <c r="AB99" s="41">
        <v>157375</v>
      </c>
      <c r="AC99" s="41">
        <v>157178</v>
      </c>
      <c r="AD99" s="41">
        <v>222353</v>
      </c>
      <c r="AE99" s="41">
        <v>15194</v>
      </c>
      <c r="AF99" s="41">
        <v>132625</v>
      </c>
      <c r="AG99" s="41">
        <v>121042</v>
      </c>
      <c r="AH99" s="41">
        <v>69552.38</v>
      </c>
      <c r="AI99" s="41">
        <v>0</v>
      </c>
      <c r="AJ99" s="41">
        <v>0</v>
      </c>
      <c r="AK99" s="41">
        <v>0</v>
      </c>
      <c r="AL99" s="41">
        <v>0</v>
      </c>
      <c r="AM99" s="41">
        <v>0</v>
      </c>
      <c r="AN99" s="41">
        <v>847</v>
      </c>
      <c r="AO99" s="41">
        <v>0</v>
      </c>
      <c r="AP99" s="41">
        <v>0</v>
      </c>
      <c r="AQ99" s="41">
        <v>0</v>
      </c>
      <c r="AR99" s="41">
        <v>0</v>
      </c>
      <c r="AS99" s="41">
        <v>0</v>
      </c>
      <c r="AT99" s="41">
        <v>0</v>
      </c>
      <c r="AU99" s="41">
        <v>0</v>
      </c>
      <c r="AV99" s="41">
        <v>0</v>
      </c>
      <c r="AW99" s="41">
        <v>0</v>
      </c>
      <c r="AX99" s="41">
        <v>0</v>
      </c>
      <c r="AY99" s="41">
        <v>0</v>
      </c>
      <c r="AZ99" s="41">
        <v>0</v>
      </c>
      <c r="BA99" s="41">
        <v>0</v>
      </c>
      <c r="BB99" s="41">
        <v>0</v>
      </c>
      <c r="BC99" s="41">
        <v>0</v>
      </c>
      <c r="BD99" s="41">
        <v>0</v>
      </c>
      <c r="BE99" s="41">
        <v>0</v>
      </c>
      <c r="BF99" s="41">
        <v>0</v>
      </c>
      <c r="BG99" s="41">
        <v>0</v>
      </c>
      <c r="BH99" s="41">
        <v>0</v>
      </c>
      <c r="BI99" s="41">
        <v>0</v>
      </c>
      <c r="BJ99" s="41">
        <v>0</v>
      </c>
      <c r="BK99" s="41">
        <v>0</v>
      </c>
      <c r="BL99" s="41">
        <v>0</v>
      </c>
      <c r="BM99" s="41">
        <v>0</v>
      </c>
      <c r="BN99" s="41">
        <v>0</v>
      </c>
      <c r="BO99" s="41">
        <v>0</v>
      </c>
      <c r="BP99" s="41">
        <v>0</v>
      </c>
      <c r="BQ99" s="41">
        <v>0</v>
      </c>
      <c r="BR99" s="41">
        <v>0</v>
      </c>
      <c r="BS99" s="41">
        <v>0</v>
      </c>
      <c r="BT99" s="41">
        <v>0</v>
      </c>
      <c r="BU99" s="41">
        <v>0</v>
      </c>
      <c r="BV99" s="41">
        <v>0</v>
      </c>
      <c r="BW99" s="41">
        <v>0</v>
      </c>
      <c r="BX99" s="41">
        <v>0</v>
      </c>
      <c r="BY99" s="41">
        <v>0</v>
      </c>
      <c r="BZ99" s="41">
        <v>0</v>
      </c>
      <c r="CA99" s="41">
        <v>0</v>
      </c>
      <c r="CB99" s="41">
        <v>0</v>
      </c>
      <c r="CC99" s="41">
        <v>0</v>
      </c>
      <c r="CD99" s="41">
        <v>0</v>
      </c>
      <c r="CE99" s="41">
        <v>0</v>
      </c>
      <c r="CF99" s="41">
        <v>0</v>
      </c>
      <c r="CG99" s="41">
        <v>0</v>
      </c>
      <c r="CH99" s="41">
        <v>0</v>
      </c>
      <c r="CI99" s="41">
        <v>0</v>
      </c>
      <c r="CJ99" s="41">
        <v>0</v>
      </c>
      <c r="CK99" s="41">
        <v>0</v>
      </c>
      <c r="CL99" s="41">
        <v>0</v>
      </c>
      <c r="CM99" s="41">
        <v>0</v>
      </c>
      <c r="CN99" s="41">
        <v>0</v>
      </c>
      <c r="CO99" s="41">
        <v>0</v>
      </c>
      <c r="CP99" s="41">
        <v>0</v>
      </c>
      <c r="CQ99" s="41">
        <v>0</v>
      </c>
      <c r="CR99" s="41">
        <v>0</v>
      </c>
      <c r="CS99" s="41">
        <v>0</v>
      </c>
      <c r="CT99" s="41">
        <v>0</v>
      </c>
      <c r="CU99" s="41">
        <v>0</v>
      </c>
      <c r="CV99" s="41">
        <v>0</v>
      </c>
      <c r="CW99" s="47">
        <v>0</v>
      </c>
      <c r="CX99" s="47">
        <v>0</v>
      </c>
      <c r="CY99" s="47">
        <v>0</v>
      </c>
      <c r="CZ99" s="47">
        <v>0</v>
      </c>
      <c r="DA99" s="47">
        <v>0</v>
      </c>
    </row>
    <row r="100" spans="1:105" x14ac:dyDescent="0.2">
      <c r="A100" s="42" t="s">
        <v>391</v>
      </c>
      <c r="B100" s="41">
        <f>'[1]1913 HACIENDA'!B29+'[1]1913 HACIENDA'!C29/100</f>
        <v>36811.410000000003</v>
      </c>
      <c r="C100" s="41">
        <v>0</v>
      </c>
      <c r="D100" s="41">
        <v>0</v>
      </c>
      <c r="E100" s="41">
        <v>0</v>
      </c>
      <c r="F100" s="41">
        <v>0</v>
      </c>
      <c r="G100" s="41">
        <v>0</v>
      </c>
      <c r="H100" s="41">
        <v>0</v>
      </c>
      <c r="I100" s="41">
        <v>0</v>
      </c>
      <c r="J100" s="41">
        <v>0</v>
      </c>
      <c r="K100" s="41">
        <v>0</v>
      </c>
      <c r="L100" s="41">
        <v>0</v>
      </c>
      <c r="M100" s="41">
        <v>0</v>
      </c>
      <c r="N100" s="41">
        <v>18711.3</v>
      </c>
      <c r="O100" s="41">
        <v>0</v>
      </c>
      <c r="P100" s="41">
        <v>0</v>
      </c>
      <c r="Q100" s="41">
        <v>0</v>
      </c>
      <c r="R100" s="41">
        <v>0</v>
      </c>
      <c r="S100" s="41">
        <v>0</v>
      </c>
      <c r="T100" s="41">
        <v>0</v>
      </c>
      <c r="U100" s="41">
        <v>551341.48</v>
      </c>
      <c r="V100" s="41">
        <v>902044.02</v>
      </c>
      <c r="W100" s="41">
        <v>988142.58</v>
      </c>
      <c r="X100" s="41">
        <v>939563.15</v>
      </c>
      <c r="Y100" s="41">
        <v>1083404.46</v>
      </c>
      <c r="Z100" s="41">
        <v>1185011</v>
      </c>
      <c r="AA100" s="41">
        <v>1204431</v>
      </c>
      <c r="AB100" s="41">
        <v>1282176</v>
      </c>
      <c r="AC100" s="41">
        <v>1230098</v>
      </c>
      <c r="AD100" s="41">
        <v>1399136</v>
      </c>
      <c r="AE100" s="41">
        <v>1638527</v>
      </c>
      <c r="AF100" s="41">
        <v>1747987</v>
      </c>
      <c r="AG100" s="41">
        <v>2193782</v>
      </c>
      <c r="AH100" s="41">
        <v>2606172.9400000004</v>
      </c>
      <c r="AI100" s="41">
        <v>0</v>
      </c>
      <c r="AJ100" s="41">
        <v>0</v>
      </c>
      <c r="AK100" s="41">
        <v>0</v>
      </c>
      <c r="AL100" s="41">
        <v>0</v>
      </c>
      <c r="AM100" s="41">
        <v>0</v>
      </c>
      <c r="AN100" s="41">
        <v>3565911</v>
      </c>
      <c r="AO100" s="41">
        <v>3123574</v>
      </c>
      <c r="AP100" s="41">
        <v>3871584</v>
      </c>
      <c r="AQ100" s="41">
        <v>4160436</v>
      </c>
      <c r="AR100" s="41">
        <v>4228106</v>
      </c>
      <c r="AS100" s="41">
        <v>0</v>
      </c>
      <c r="AT100" s="41">
        <v>4392700</v>
      </c>
      <c r="AU100" s="41">
        <v>4474379</v>
      </c>
      <c r="AV100" s="41">
        <v>4412777</v>
      </c>
      <c r="AW100" s="41">
        <v>4829702.96</v>
      </c>
      <c r="AX100" s="41">
        <v>5190091.5599999996</v>
      </c>
      <c r="AY100" s="41">
        <v>0</v>
      </c>
      <c r="AZ100" s="41">
        <v>0</v>
      </c>
      <c r="BA100" s="41">
        <v>0</v>
      </c>
      <c r="BB100" s="41">
        <v>0</v>
      </c>
      <c r="BC100" s="41">
        <v>0</v>
      </c>
      <c r="BD100" s="41">
        <v>0</v>
      </c>
      <c r="BE100" s="41">
        <v>0</v>
      </c>
      <c r="BF100" s="41">
        <v>0</v>
      </c>
      <c r="BG100" s="41">
        <v>0</v>
      </c>
      <c r="BH100" s="41">
        <v>0</v>
      </c>
      <c r="BI100" s="41">
        <v>0</v>
      </c>
      <c r="BJ100" s="41">
        <v>0</v>
      </c>
      <c r="BK100" s="41">
        <v>0</v>
      </c>
      <c r="BL100" s="41">
        <v>0</v>
      </c>
      <c r="BM100" s="41">
        <v>0</v>
      </c>
      <c r="BN100" s="41">
        <v>0</v>
      </c>
      <c r="BO100" s="41">
        <v>0</v>
      </c>
      <c r="BP100" s="41">
        <v>0</v>
      </c>
      <c r="BQ100" s="41">
        <v>0</v>
      </c>
      <c r="BR100" s="41">
        <v>0</v>
      </c>
      <c r="BS100" s="41">
        <v>0</v>
      </c>
      <c r="BT100" s="41">
        <v>0</v>
      </c>
      <c r="BU100" s="41">
        <v>0</v>
      </c>
      <c r="BV100" s="41">
        <v>0</v>
      </c>
      <c r="BW100" s="41">
        <v>0</v>
      </c>
      <c r="BX100" s="41">
        <v>0</v>
      </c>
      <c r="BY100" s="41">
        <v>0</v>
      </c>
      <c r="BZ100" s="41">
        <v>0</v>
      </c>
      <c r="CA100" s="41">
        <v>0</v>
      </c>
      <c r="CB100" s="41">
        <v>0</v>
      </c>
      <c r="CC100" s="41">
        <v>0</v>
      </c>
      <c r="CD100" s="41">
        <v>0</v>
      </c>
      <c r="CE100" s="41">
        <v>0</v>
      </c>
      <c r="CF100" s="41">
        <v>0</v>
      </c>
      <c r="CG100" s="41">
        <v>0</v>
      </c>
      <c r="CH100" s="41">
        <v>0</v>
      </c>
      <c r="CI100" s="41">
        <v>0</v>
      </c>
      <c r="CJ100" s="41">
        <v>0</v>
      </c>
      <c r="CK100" s="41">
        <v>0</v>
      </c>
      <c r="CL100" s="41">
        <v>0</v>
      </c>
      <c r="CM100" s="41">
        <v>0</v>
      </c>
      <c r="CN100" s="41">
        <v>0</v>
      </c>
      <c r="CO100" s="41">
        <v>0</v>
      </c>
      <c r="CP100" s="41">
        <v>0</v>
      </c>
      <c r="CQ100" s="41">
        <v>0</v>
      </c>
      <c r="CR100" s="41">
        <v>0</v>
      </c>
      <c r="CS100" s="41">
        <v>0</v>
      </c>
      <c r="CT100" s="41">
        <v>0</v>
      </c>
      <c r="CU100" s="41">
        <v>0</v>
      </c>
      <c r="CV100" s="41">
        <v>0</v>
      </c>
      <c r="CW100" s="47">
        <v>0</v>
      </c>
      <c r="CX100" s="47">
        <v>0</v>
      </c>
      <c r="CY100" s="47">
        <v>0</v>
      </c>
      <c r="CZ100" s="47">
        <v>0</v>
      </c>
      <c r="DA100" s="47">
        <v>0</v>
      </c>
    </row>
    <row r="101" spans="1:105" x14ac:dyDescent="0.2">
      <c r="A101" s="42" t="s">
        <v>392</v>
      </c>
      <c r="B101" s="41">
        <v>0</v>
      </c>
      <c r="C101" s="41">
        <v>0</v>
      </c>
      <c r="D101" s="41">
        <v>0</v>
      </c>
      <c r="E101" s="41">
        <v>0</v>
      </c>
      <c r="F101" s="41">
        <v>0</v>
      </c>
      <c r="G101" s="41">
        <v>0</v>
      </c>
      <c r="H101" s="41">
        <v>0</v>
      </c>
      <c r="I101" s="41">
        <v>0</v>
      </c>
      <c r="J101" s="41">
        <v>0</v>
      </c>
      <c r="K101" s="41">
        <v>0</v>
      </c>
      <c r="L101" s="41">
        <v>0</v>
      </c>
      <c r="M101" s="41">
        <v>0</v>
      </c>
      <c r="N101" s="41">
        <v>0</v>
      </c>
      <c r="O101" s="41">
        <v>0</v>
      </c>
      <c r="P101" s="41">
        <v>0</v>
      </c>
      <c r="Q101" s="41">
        <v>623371</v>
      </c>
      <c r="R101" s="41">
        <v>905785.53</v>
      </c>
      <c r="S101" s="41">
        <v>754396.88</v>
      </c>
      <c r="T101" s="41">
        <v>921416.56</v>
      </c>
      <c r="U101" s="41">
        <v>1245164.19</v>
      </c>
      <c r="V101" s="41">
        <v>1391176.85</v>
      </c>
      <c r="W101" s="41">
        <v>1875640.47</v>
      </c>
      <c r="X101" s="41">
        <v>2036879.84</v>
      </c>
      <c r="Y101" s="41">
        <v>2539369.5299999998</v>
      </c>
      <c r="Z101" s="41">
        <v>3060921</v>
      </c>
      <c r="AA101" s="41">
        <v>3723170</v>
      </c>
      <c r="AB101" s="41">
        <v>4372979</v>
      </c>
      <c r="AC101" s="41">
        <v>4661706</v>
      </c>
      <c r="AD101" s="41">
        <v>5149423</v>
      </c>
      <c r="AE101" s="41">
        <v>4486001</v>
      </c>
      <c r="AF101" s="41">
        <v>4371120</v>
      </c>
      <c r="AG101" s="41">
        <v>4822352</v>
      </c>
      <c r="AH101" s="41">
        <v>5432574.7999999998</v>
      </c>
      <c r="AI101" s="41">
        <v>0</v>
      </c>
      <c r="AJ101" s="41">
        <v>0</v>
      </c>
      <c r="AK101" s="41">
        <v>0</v>
      </c>
      <c r="AL101" s="41">
        <v>0</v>
      </c>
      <c r="AM101" s="41">
        <v>0</v>
      </c>
      <c r="AN101" s="41">
        <v>8337168</v>
      </c>
      <c r="AO101" s="41">
        <v>13138727</v>
      </c>
      <c r="AP101" s="41">
        <v>16926018</v>
      </c>
      <c r="AQ101" s="41">
        <v>18341871</v>
      </c>
      <c r="AR101" s="41">
        <v>23240798</v>
      </c>
      <c r="AS101" s="41">
        <v>0</v>
      </c>
      <c r="AT101" s="41">
        <v>13859759</v>
      </c>
      <c r="AU101" s="41">
        <v>3957</v>
      </c>
      <c r="AV101" s="41">
        <v>0</v>
      </c>
      <c r="AW101" s="41">
        <v>0</v>
      </c>
      <c r="AX101" s="41">
        <v>0</v>
      </c>
      <c r="AY101" s="41">
        <v>0</v>
      </c>
      <c r="AZ101" s="41">
        <v>0</v>
      </c>
      <c r="BA101" s="41">
        <v>39974319</v>
      </c>
      <c r="BB101" s="41">
        <v>45414036</v>
      </c>
      <c r="BC101" s="41">
        <v>63710459</v>
      </c>
      <c r="BD101" s="41">
        <v>398253924</v>
      </c>
      <c r="BE101" s="41">
        <v>694416307</v>
      </c>
      <c r="BF101" s="41">
        <v>731367609</v>
      </c>
      <c r="BG101" s="41">
        <v>768000000</v>
      </c>
      <c r="BH101" s="41">
        <v>935999999.99999988</v>
      </c>
      <c r="BI101" s="41">
        <v>1223699999.9999998</v>
      </c>
      <c r="BJ101" s="41">
        <v>1321799999.9999998</v>
      </c>
      <c r="BK101" s="41">
        <v>1418600000.0000002</v>
      </c>
      <c r="BL101" s="41">
        <v>1564399999.9999998</v>
      </c>
      <c r="BM101" s="41">
        <v>2858200000.0000005</v>
      </c>
      <c r="BN101" s="41">
        <v>3969300000</v>
      </c>
      <c r="BO101" s="41">
        <v>5373000000</v>
      </c>
      <c r="BP101" s="41">
        <v>7345299999.9999981</v>
      </c>
      <c r="BQ101" s="41">
        <v>10199100000.000002</v>
      </c>
      <c r="BR101" s="41">
        <v>18035800000</v>
      </c>
      <c r="BS101" s="41">
        <v>20095140000</v>
      </c>
      <c r="BT101" s="41">
        <v>24670300000.000004</v>
      </c>
      <c r="BU101" s="41">
        <v>30608899999.999996</v>
      </c>
      <c r="BV101" s="41">
        <v>37718000000</v>
      </c>
      <c r="BW101" s="41">
        <v>46492800000</v>
      </c>
      <c r="BX101" s="41">
        <v>59599000000</v>
      </c>
      <c r="BY101" s="41">
        <v>78463800000</v>
      </c>
      <c r="BZ101" s="41">
        <v>104579700000</v>
      </c>
      <c r="CA101" s="41">
        <v>141271000000</v>
      </c>
      <c r="CB101" s="41">
        <v>186503000000</v>
      </c>
      <c r="CC101" s="41">
        <v>262212000000</v>
      </c>
      <c r="CD101" s="41">
        <v>319937000000</v>
      </c>
      <c r="CE101" s="41">
        <v>405857000000</v>
      </c>
      <c r="CF101" s="41">
        <v>472258000000</v>
      </c>
      <c r="CG101" s="41">
        <v>689073000000</v>
      </c>
      <c r="CH101" s="41">
        <v>637047000000</v>
      </c>
      <c r="CI101" s="41">
        <v>654382000000</v>
      </c>
      <c r="CJ101" s="41">
        <v>704223000000</v>
      </c>
      <c r="CK101" s="41">
        <v>825153000000</v>
      </c>
      <c r="CL101" s="41">
        <v>1090083000000</v>
      </c>
      <c r="CM101" s="41">
        <v>976495000000</v>
      </c>
      <c r="CN101" s="41">
        <v>1025036000000</v>
      </c>
      <c r="CO101" s="41">
        <v>1057364000000</v>
      </c>
      <c r="CP101" s="41">
        <v>1142538372879.9658</v>
      </c>
      <c r="CQ101" s="41">
        <v>1186520602457.1472</v>
      </c>
      <c r="CR101" s="41">
        <v>1211510505626.0002</v>
      </c>
      <c r="CS101" s="41">
        <v>1287969333916.9998</v>
      </c>
      <c r="CT101" s="41">
        <v>1291492640989</v>
      </c>
      <c r="CU101" s="41">
        <v>1418766456023.0002</v>
      </c>
      <c r="CV101" s="41">
        <v>1603226763100</v>
      </c>
      <c r="CW101" s="47">
        <v>1854287708893</v>
      </c>
      <c r="CX101" s="47">
        <v>2736545366000</v>
      </c>
      <c r="CY101" s="47">
        <v>2980884793000</v>
      </c>
      <c r="CZ101" s="47">
        <v>3295658490359</v>
      </c>
      <c r="DA101" s="47">
        <v>3612789936535.5938</v>
      </c>
    </row>
    <row r="102" spans="1:105" x14ac:dyDescent="0.2">
      <c r="A102" s="42" t="s">
        <v>393</v>
      </c>
      <c r="B102" s="41">
        <v>0</v>
      </c>
      <c r="C102" s="41">
        <v>0</v>
      </c>
      <c r="D102" s="41">
        <v>0</v>
      </c>
      <c r="E102" s="41">
        <v>0</v>
      </c>
      <c r="F102" s="41">
        <v>0</v>
      </c>
      <c r="G102" s="41">
        <v>0</v>
      </c>
      <c r="H102" s="41">
        <v>0</v>
      </c>
      <c r="I102" s="41">
        <v>0</v>
      </c>
      <c r="J102" s="41">
        <v>0</v>
      </c>
      <c r="K102" s="41">
        <v>0</v>
      </c>
      <c r="L102" s="41">
        <v>0</v>
      </c>
      <c r="M102" s="41">
        <v>0</v>
      </c>
      <c r="N102" s="41">
        <v>0</v>
      </c>
      <c r="O102" s="41">
        <v>0</v>
      </c>
      <c r="P102" s="41">
        <v>0</v>
      </c>
      <c r="Q102" s="41">
        <v>0</v>
      </c>
      <c r="R102" s="41">
        <v>0</v>
      </c>
      <c r="S102" s="41">
        <v>0</v>
      </c>
      <c r="T102" s="41">
        <v>0</v>
      </c>
      <c r="U102" s="41">
        <v>145886.66</v>
      </c>
      <c r="V102" s="41">
        <v>172206.58</v>
      </c>
      <c r="W102" s="41">
        <v>203505.67</v>
      </c>
      <c r="X102" s="41">
        <v>201087.57</v>
      </c>
      <c r="Y102" s="41">
        <v>227891.32</v>
      </c>
      <c r="Z102" s="41">
        <v>245621</v>
      </c>
      <c r="AA102" s="41">
        <v>282219</v>
      </c>
      <c r="AB102" s="41">
        <v>366834</v>
      </c>
      <c r="AC102" s="41">
        <v>341221</v>
      </c>
      <c r="AD102" s="41">
        <v>407077</v>
      </c>
      <c r="AE102" s="41">
        <v>286902</v>
      </c>
      <c r="AF102" s="41">
        <v>393890</v>
      </c>
      <c r="AG102" s="41">
        <v>476805</v>
      </c>
      <c r="AH102" s="41">
        <v>535549.31999999995</v>
      </c>
      <c r="AI102" s="41">
        <v>0</v>
      </c>
      <c r="AJ102" s="41">
        <v>0</v>
      </c>
      <c r="AK102" s="41">
        <v>0</v>
      </c>
      <c r="AL102" s="41">
        <v>0</v>
      </c>
      <c r="AM102" s="41">
        <v>0</v>
      </c>
      <c r="AN102" s="41">
        <v>3590977</v>
      </c>
      <c r="AO102" s="41">
        <v>1647752</v>
      </c>
      <c r="AP102" s="41">
        <v>1357939</v>
      </c>
      <c r="AQ102" s="41">
        <v>1910400</v>
      </c>
      <c r="AR102" s="41">
        <v>2120729</v>
      </c>
      <c r="AS102" s="41">
        <v>0</v>
      </c>
      <c r="AT102" s="41">
        <v>2286343</v>
      </c>
      <c r="AU102" s="41">
        <v>2133308</v>
      </c>
      <c r="AV102" s="41">
        <v>2285380</v>
      </c>
      <c r="AW102" s="41">
        <v>2288607.04</v>
      </c>
      <c r="AX102" s="41">
        <v>2250759.27</v>
      </c>
      <c r="AY102" s="41">
        <v>0</v>
      </c>
      <c r="AZ102" s="41">
        <v>997707</v>
      </c>
      <c r="BA102" s="41">
        <v>521191</v>
      </c>
      <c r="BB102" s="41">
        <v>103870</v>
      </c>
      <c r="BC102" s="41">
        <v>0</v>
      </c>
      <c r="BD102" s="41">
        <v>0</v>
      </c>
      <c r="BE102" s="41">
        <v>0</v>
      </c>
      <c r="BF102" s="41">
        <v>0</v>
      </c>
      <c r="BG102" s="41">
        <v>0</v>
      </c>
      <c r="BH102" s="41">
        <v>0</v>
      </c>
      <c r="BI102" s="41">
        <v>0</v>
      </c>
      <c r="BJ102" s="41">
        <v>0</v>
      </c>
      <c r="BK102" s="41">
        <v>0</v>
      </c>
      <c r="BL102" s="41">
        <v>0</v>
      </c>
      <c r="BM102" s="41">
        <v>0</v>
      </c>
      <c r="BN102" s="41">
        <v>0</v>
      </c>
      <c r="BO102" s="41">
        <v>0</v>
      </c>
      <c r="BP102" s="41">
        <v>0</v>
      </c>
      <c r="BQ102" s="41">
        <v>0</v>
      </c>
      <c r="BR102" s="41">
        <v>0</v>
      </c>
      <c r="BS102" s="41">
        <v>0</v>
      </c>
      <c r="BT102" s="41">
        <v>0</v>
      </c>
      <c r="BU102" s="41">
        <v>0</v>
      </c>
      <c r="BV102" s="41">
        <v>0</v>
      </c>
      <c r="BW102" s="41">
        <v>0</v>
      </c>
      <c r="BX102" s="41">
        <v>0</v>
      </c>
      <c r="BY102" s="41">
        <v>0</v>
      </c>
      <c r="BZ102" s="41">
        <v>0</v>
      </c>
      <c r="CA102" s="41">
        <v>0</v>
      </c>
      <c r="CB102" s="41">
        <v>0</v>
      </c>
      <c r="CC102" s="41">
        <v>0</v>
      </c>
      <c r="CD102" s="41">
        <v>0</v>
      </c>
      <c r="CE102" s="41">
        <v>0</v>
      </c>
      <c r="CF102" s="41">
        <v>0</v>
      </c>
      <c r="CG102" s="41">
        <v>0</v>
      </c>
      <c r="CH102" s="41">
        <v>0</v>
      </c>
      <c r="CI102" s="41">
        <v>0</v>
      </c>
      <c r="CJ102" s="41">
        <v>0</v>
      </c>
      <c r="CK102" s="41">
        <v>0</v>
      </c>
      <c r="CL102" s="41">
        <v>0</v>
      </c>
      <c r="CM102" s="41">
        <v>0</v>
      </c>
      <c r="CN102" s="41">
        <v>0</v>
      </c>
      <c r="CO102" s="41">
        <v>0</v>
      </c>
      <c r="CP102" s="41">
        <v>0</v>
      </c>
      <c r="CQ102" s="41">
        <v>0</v>
      </c>
      <c r="CR102" s="41">
        <v>0</v>
      </c>
      <c r="CS102" s="41">
        <v>0</v>
      </c>
      <c r="CT102" s="41">
        <v>0</v>
      </c>
      <c r="CU102" s="41">
        <v>0</v>
      </c>
      <c r="CV102" s="41">
        <v>0</v>
      </c>
      <c r="CW102" s="47">
        <v>0</v>
      </c>
      <c r="CX102" s="47">
        <v>0</v>
      </c>
      <c r="CY102" s="47">
        <v>0</v>
      </c>
      <c r="CZ102" s="47">
        <v>0</v>
      </c>
      <c r="DA102" s="47">
        <v>0</v>
      </c>
    </row>
    <row r="103" spans="1:105" x14ac:dyDescent="0.2">
      <c r="A103" s="42" t="s">
        <v>394</v>
      </c>
      <c r="B103" s="41">
        <v>0</v>
      </c>
      <c r="C103" s="41">
        <v>0</v>
      </c>
      <c r="D103" s="41">
        <v>0</v>
      </c>
      <c r="E103" s="41">
        <v>0</v>
      </c>
      <c r="F103" s="41">
        <v>0</v>
      </c>
      <c r="G103" s="41">
        <v>0</v>
      </c>
      <c r="H103" s="41">
        <v>0</v>
      </c>
      <c r="I103" s="41">
        <v>0</v>
      </c>
      <c r="J103" s="41">
        <v>0</v>
      </c>
      <c r="K103" s="41">
        <v>0</v>
      </c>
      <c r="L103" s="41">
        <v>0</v>
      </c>
      <c r="M103" s="41">
        <v>0</v>
      </c>
      <c r="N103" s="41">
        <v>0</v>
      </c>
      <c r="O103" s="41">
        <v>0</v>
      </c>
      <c r="P103" s="41">
        <v>0</v>
      </c>
      <c r="Q103" s="41">
        <v>0</v>
      </c>
      <c r="R103" s="41">
        <v>0</v>
      </c>
      <c r="S103" s="41">
        <v>0</v>
      </c>
      <c r="T103" s="41">
        <v>0</v>
      </c>
      <c r="U103" s="41">
        <v>173904.66</v>
      </c>
      <c r="V103" s="41">
        <v>126746.91</v>
      </c>
      <c r="W103" s="41">
        <v>183493.12</v>
      </c>
      <c r="X103" s="41">
        <v>230120.22</v>
      </c>
      <c r="Y103" s="41">
        <v>10638.26</v>
      </c>
      <c r="Z103" s="41">
        <v>0</v>
      </c>
      <c r="AA103" s="41">
        <v>0</v>
      </c>
      <c r="AB103" s="41">
        <v>0</v>
      </c>
      <c r="AC103" s="41">
        <v>0</v>
      </c>
      <c r="AD103" s="41">
        <v>0</v>
      </c>
      <c r="AE103" s="41">
        <v>0</v>
      </c>
      <c r="AF103" s="41">
        <v>0</v>
      </c>
      <c r="AG103" s="41">
        <v>0</v>
      </c>
      <c r="AH103" s="41">
        <v>0</v>
      </c>
      <c r="AI103" s="41">
        <v>0</v>
      </c>
      <c r="AJ103" s="41">
        <v>0</v>
      </c>
      <c r="AK103" s="41">
        <v>0</v>
      </c>
      <c r="AL103" s="41">
        <v>0</v>
      </c>
      <c r="AM103" s="41">
        <v>0</v>
      </c>
      <c r="AN103" s="41">
        <v>0</v>
      </c>
      <c r="AO103" s="41">
        <v>0</v>
      </c>
      <c r="AP103" s="41">
        <v>0</v>
      </c>
      <c r="AQ103" s="41">
        <v>0</v>
      </c>
      <c r="AR103" s="41">
        <v>0</v>
      </c>
      <c r="AS103" s="41">
        <v>0</v>
      </c>
      <c r="AT103" s="41">
        <v>0</v>
      </c>
      <c r="AU103" s="41">
        <v>0</v>
      </c>
      <c r="AV103" s="41">
        <v>0</v>
      </c>
      <c r="AW103" s="41">
        <v>0</v>
      </c>
      <c r="AX103" s="41">
        <v>0</v>
      </c>
      <c r="AY103" s="41">
        <v>0</v>
      </c>
      <c r="AZ103" s="41">
        <v>0</v>
      </c>
      <c r="BA103" s="41">
        <v>0</v>
      </c>
      <c r="BB103" s="41">
        <v>0</v>
      </c>
      <c r="BC103" s="41">
        <v>0</v>
      </c>
      <c r="BD103" s="41">
        <v>0</v>
      </c>
      <c r="BE103" s="41">
        <v>0</v>
      </c>
      <c r="BF103" s="41">
        <v>0</v>
      </c>
      <c r="BG103" s="41">
        <v>0</v>
      </c>
      <c r="BH103" s="41">
        <v>0</v>
      </c>
      <c r="BI103" s="41">
        <v>0</v>
      </c>
      <c r="BJ103" s="41">
        <v>0</v>
      </c>
      <c r="BK103" s="41">
        <v>0</v>
      </c>
      <c r="BL103" s="41">
        <v>0</v>
      </c>
      <c r="BM103" s="41">
        <v>0</v>
      </c>
      <c r="BN103" s="41">
        <v>0</v>
      </c>
      <c r="BO103" s="41">
        <v>0</v>
      </c>
      <c r="BP103" s="41">
        <v>0</v>
      </c>
      <c r="BQ103" s="41">
        <v>0</v>
      </c>
      <c r="BR103" s="41">
        <v>0</v>
      </c>
      <c r="BS103" s="41">
        <v>0</v>
      </c>
      <c r="BT103" s="41">
        <v>0</v>
      </c>
      <c r="BU103" s="41">
        <v>0</v>
      </c>
      <c r="BV103" s="41">
        <v>0</v>
      </c>
      <c r="BW103" s="41">
        <v>0</v>
      </c>
      <c r="BX103" s="41">
        <v>0</v>
      </c>
      <c r="BY103" s="41">
        <v>0</v>
      </c>
      <c r="BZ103" s="41">
        <v>0</v>
      </c>
      <c r="CA103" s="41">
        <v>0</v>
      </c>
      <c r="CB103" s="41">
        <v>0</v>
      </c>
      <c r="CC103" s="41">
        <v>0</v>
      </c>
      <c r="CD103" s="41">
        <v>0</v>
      </c>
      <c r="CE103" s="41">
        <v>0</v>
      </c>
      <c r="CF103" s="41">
        <v>0</v>
      </c>
      <c r="CG103" s="41">
        <v>0</v>
      </c>
      <c r="CH103" s="41">
        <v>0</v>
      </c>
      <c r="CI103" s="41">
        <v>0</v>
      </c>
      <c r="CJ103" s="41">
        <v>0</v>
      </c>
      <c r="CK103" s="41">
        <v>0</v>
      </c>
      <c r="CL103" s="41">
        <v>0</v>
      </c>
      <c r="CM103" s="41">
        <v>0</v>
      </c>
      <c r="CN103" s="41">
        <v>0</v>
      </c>
      <c r="CO103" s="41">
        <v>0</v>
      </c>
      <c r="CP103" s="41">
        <v>0</v>
      </c>
      <c r="CQ103" s="41">
        <v>0</v>
      </c>
      <c r="CR103" s="41">
        <v>0</v>
      </c>
      <c r="CS103" s="41">
        <v>0</v>
      </c>
      <c r="CT103" s="41">
        <v>0</v>
      </c>
      <c r="CU103" s="41">
        <v>0</v>
      </c>
      <c r="CV103" s="41">
        <v>0</v>
      </c>
      <c r="CW103" s="47">
        <v>0</v>
      </c>
      <c r="CX103" s="47">
        <v>0</v>
      </c>
      <c r="CY103" s="47">
        <v>0</v>
      </c>
      <c r="CZ103" s="47">
        <v>0</v>
      </c>
      <c r="DA103" s="47">
        <v>0</v>
      </c>
    </row>
    <row r="104" spans="1:105" x14ac:dyDescent="0.2">
      <c r="A104" s="42" t="s">
        <v>395</v>
      </c>
      <c r="B104" s="41">
        <v>0</v>
      </c>
      <c r="C104" s="41">
        <v>0</v>
      </c>
      <c r="D104" s="41">
        <v>0</v>
      </c>
      <c r="E104" s="41">
        <v>0</v>
      </c>
      <c r="F104" s="41">
        <v>0</v>
      </c>
      <c r="G104" s="41">
        <v>0</v>
      </c>
      <c r="H104" s="41">
        <v>0</v>
      </c>
      <c r="I104" s="41">
        <v>0</v>
      </c>
      <c r="J104" s="41">
        <v>0</v>
      </c>
      <c r="K104" s="41">
        <v>0</v>
      </c>
      <c r="L104" s="41">
        <v>0</v>
      </c>
      <c r="M104" s="41">
        <v>0</v>
      </c>
      <c r="N104" s="41">
        <v>0</v>
      </c>
      <c r="O104" s="41">
        <v>0</v>
      </c>
      <c r="P104" s="41">
        <v>0</v>
      </c>
      <c r="Q104" s="41">
        <v>0</v>
      </c>
      <c r="R104" s="41">
        <v>0</v>
      </c>
      <c r="S104" s="41">
        <v>0</v>
      </c>
      <c r="T104" s="41">
        <v>0</v>
      </c>
      <c r="U104" s="41">
        <v>0</v>
      </c>
      <c r="V104" s="41">
        <v>0</v>
      </c>
      <c r="W104" s="41">
        <v>0</v>
      </c>
      <c r="X104" s="41">
        <v>0</v>
      </c>
      <c r="Y104" s="41">
        <v>14</v>
      </c>
      <c r="Z104" s="41">
        <v>2134</v>
      </c>
      <c r="AA104" s="41">
        <v>2654</v>
      </c>
      <c r="AB104" s="41">
        <v>2811</v>
      </c>
      <c r="AC104" s="41">
        <v>3353</v>
      </c>
      <c r="AD104" s="41">
        <v>3545</v>
      </c>
      <c r="AE104" s="41">
        <v>3429</v>
      </c>
      <c r="AF104" s="41">
        <v>2453</v>
      </c>
      <c r="AG104" s="41">
        <v>4379</v>
      </c>
      <c r="AH104" s="41">
        <v>5591</v>
      </c>
      <c r="AI104" s="41">
        <v>0</v>
      </c>
      <c r="AJ104" s="41">
        <v>0</v>
      </c>
      <c r="AK104" s="41">
        <v>0</v>
      </c>
      <c r="AL104" s="41">
        <v>0</v>
      </c>
      <c r="AM104" s="41">
        <v>0</v>
      </c>
      <c r="AN104" s="41">
        <v>22409</v>
      </c>
      <c r="AO104" s="41">
        <v>0</v>
      </c>
      <c r="AP104" s="41">
        <v>0</v>
      </c>
      <c r="AQ104" s="41">
        <v>0</v>
      </c>
      <c r="AR104" s="41">
        <v>0</v>
      </c>
      <c r="AS104" s="41">
        <v>0</v>
      </c>
      <c r="AT104" s="41">
        <v>0</v>
      </c>
      <c r="AU104" s="41">
        <v>0</v>
      </c>
      <c r="AV104" s="41">
        <v>0</v>
      </c>
      <c r="AW104" s="41">
        <v>0</v>
      </c>
      <c r="AX104" s="41">
        <v>0</v>
      </c>
      <c r="AY104" s="41">
        <v>0</v>
      </c>
      <c r="AZ104" s="41">
        <v>0</v>
      </c>
      <c r="BA104" s="41">
        <v>0</v>
      </c>
      <c r="BB104" s="41">
        <v>0</v>
      </c>
      <c r="BC104" s="41">
        <v>0</v>
      </c>
      <c r="BD104" s="41">
        <v>0</v>
      </c>
      <c r="BE104" s="41">
        <v>0</v>
      </c>
      <c r="BF104" s="41">
        <v>0</v>
      </c>
      <c r="BG104" s="41">
        <v>0</v>
      </c>
      <c r="BH104" s="41">
        <v>0</v>
      </c>
      <c r="BI104" s="41">
        <v>0</v>
      </c>
      <c r="BJ104" s="41">
        <v>0</v>
      </c>
      <c r="BK104" s="41">
        <v>0</v>
      </c>
      <c r="BL104" s="41">
        <v>0</v>
      </c>
      <c r="BM104" s="41">
        <v>0</v>
      </c>
      <c r="BN104" s="41">
        <v>0</v>
      </c>
      <c r="BO104" s="41">
        <v>0</v>
      </c>
      <c r="BP104" s="41">
        <v>0</v>
      </c>
      <c r="BQ104" s="41">
        <v>0</v>
      </c>
      <c r="BR104" s="41">
        <v>0</v>
      </c>
      <c r="BS104" s="41">
        <v>0</v>
      </c>
      <c r="BT104" s="41">
        <v>0</v>
      </c>
      <c r="BU104" s="41">
        <v>0</v>
      </c>
      <c r="BV104" s="41">
        <v>0</v>
      </c>
      <c r="BW104" s="41">
        <v>0</v>
      </c>
      <c r="BX104" s="41">
        <v>0</v>
      </c>
      <c r="BY104" s="41">
        <v>0</v>
      </c>
      <c r="BZ104" s="41">
        <v>0</v>
      </c>
      <c r="CA104" s="41">
        <v>0</v>
      </c>
      <c r="CB104" s="41">
        <v>0</v>
      </c>
      <c r="CC104" s="41">
        <v>0</v>
      </c>
      <c r="CD104" s="41">
        <v>0</v>
      </c>
      <c r="CE104" s="41">
        <v>0</v>
      </c>
      <c r="CF104" s="41">
        <v>0</v>
      </c>
      <c r="CG104" s="41">
        <v>0</v>
      </c>
      <c r="CH104" s="41">
        <v>0</v>
      </c>
      <c r="CI104" s="41">
        <v>0</v>
      </c>
      <c r="CJ104" s="41">
        <v>0</v>
      </c>
      <c r="CK104" s="41">
        <v>0</v>
      </c>
      <c r="CL104" s="41">
        <v>0</v>
      </c>
      <c r="CM104" s="41">
        <v>0</v>
      </c>
      <c r="CN104" s="41">
        <v>0</v>
      </c>
      <c r="CO104" s="41">
        <v>0</v>
      </c>
      <c r="CP104" s="41">
        <v>0</v>
      </c>
      <c r="CQ104" s="41">
        <v>0</v>
      </c>
      <c r="CR104" s="41">
        <v>0</v>
      </c>
      <c r="CS104" s="41">
        <v>0</v>
      </c>
      <c r="CT104" s="41">
        <v>0</v>
      </c>
      <c r="CU104" s="41">
        <v>0</v>
      </c>
      <c r="CV104" s="41">
        <v>0</v>
      </c>
      <c r="CW104" s="47">
        <v>0</v>
      </c>
      <c r="CX104" s="47">
        <v>0</v>
      </c>
      <c r="CY104" s="47">
        <v>0</v>
      </c>
      <c r="CZ104" s="47">
        <v>0</v>
      </c>
      <c r="DA104" s="47">
        <v>0</v>
      </c>
    </row>
    <row r="105" spans="1:105" x14ac:dyDescent="0.2">
      <c r="A105" s="42" t="s">
        <v>396</v>
      </c>
      <c r="B105" s="47">
        <v>0</v>
      </c>
      <c r="C105" s="41">
        <v>0</v>
      </c>
      <c r="D105" s="47">
        <v>325299.73</v>
      </c>
      <c r="E105" s="41">
        <v>378208.41</v>
      </c>
      <c r="F105" s="41">
        <v>453296.29</v>
      </c>
      <c r="G105" s="41">
        <v>659395</v>
      </c>
      <c r="H105" s="41">
        <v>784445.94</v>
      </c>
      <c r="I105" s="41">
        <v>1077832.5</v>
      </c>
      <c r="J105" s="41">
        <v>898790.71</v>
      </c>
      <c r="K105" s="41">
        <v>781177</v>
      </c>
      <c r="L105" s="41">
        <v>512404.97</v>
      </c>
      <c r="M105" s="41">
        <v>428005.46</v>
      </c>
      <c r="N105" s="41">
        <v>721159.73</v>
      </c>
      <c r="O105" s="41">
        <v>1020514.77</v>
      </c>
      <c r="P105" s="41">
        <v>1391009.98</v>
      </c>
      <c r="Q105" s="41">
        <v>1460628.47</v>
      </c>
      <c r="R105" s="41">
        <v>3443013.22</v>
      </c>
      <c r="S105" s="41">
        <v>2429821.27</v>
      </c>
      <c r="T105" s="41">
        <v>1635784.55</v>
      </c>
      <c r="U105" s="41">
        <v>0</v>
      </c>
      <c r="V105" s="41">
        <v>0</v>
      </c>
      <c r="W105" s="41">
        <v>0</v>
      </c>
      <c r="X105" s="41">
        <v>0</v>
      </c>
      <c r="Y105" s="41">
        <v>0</v>
      </c>
      <c r="Z105" s="41">
        <v>0</v>
      </c>
      <c r="AA105" s="41">
        <v>0</v>
      </c>
      <c r="AB105" s="41">
        <v>0</v>
      </c>
      <c r="AC105" s="41">
        <v>0</v>
      </c>
      <c r="AD105" s="41">
        <v>0</v>
      </c>
      <c r="AE105" s="41">
        <v>0</v>
      </c>
      <c r="AF105" s="41">
        <v>0</v>
      </c>
      <c r="AG105" s="41">
        <v>0</v>
      </c>
      <c r="AH105" s="41">
        <v>0</v>
      </c>
      <c r="AI105" s="41">
        <v>11839262</v>
      </c>
      <c r="AJ105" s="41">
        <v>19237017</v>
      </c>
      <c r="AK105" s="41">
        <v>21676653</v>
      </c>
      <c r="AL105" s="41">
        <v>22544534</v>
      </c>
      <c r="AM105" s="41">
        <v>25216444</v>
      </c>
      <c r="AN105" s="41">
        <v>0</v>
      </c>
      <c r="AO105" s="41">
        <v>0</v>
      </c>
      <c r="AP105" s="41">
        <v>0</v>
      </c>
      <c r="AQ105" s="41">
        <v>0</v>
      </c>
      <c r="AR105" s="41">
        <v>0</v>
      </c>
      <c r="AS105" s="41">
        <v>41736981</v>
      </c>
      <c r="AT105" s="41">
        <v>0</v>
      </c>
      <c r="AU105" s="41">
        <v>0</v>
      </c>
      <c r="AV105" s="41">
        <v>0</v>
      </c>
      <c r="AW105" s="41">
        <v>0</v>
      </c>
      <c r="AX105" s="41">
        <v>0</v>
      </c>
      <c r="AY105" s="41">
        <v>0</v>
      </c>
      <c r="AZ105" s="41">
        <v>0</v>
      </c>
      <c r="BA105" s="41">
        <v>0</v>
      </c>
      <c r="BB105" s="41">
        <v>0</v>
      </c>
      <c r="BC105" s="41">
        <v>0</v>
      </c>
      <c r="BD105" s="41">
        <v>0</v>
      </c>
      <c r="BE105" s="41">
        <v>0</v>
      </c>
      <c r="BF105" s="41">
        <v>0</v>
      </c>
      <c r="BG105" s="41">
        <v>0</v>
      </c>
      <c r="BH105" s="41">
        <v>0</v>
      </c>
      <c r="BI105" s="41">
        <v>0</v>
      </c>
      <c r="BJ105" s="41">
        <v>0</v>
      </c>
      <c r="BK105" s="41">
        <v>0</v>
      </c>
      <c r="BL105" s="41">
        <v>0</v>
      </c>
      <c r="BM105" s="41">
        <v>0</v>
      </c>
      <c r="BN105" s="41">
        <v>0</v>
      </c>
      <c r="BO105" s="41">
        <v>0</v>
      </c>
      <c r="BP105" s="41">
        <v>0</v>
      </c>
      <c r="BQ105" s="41">
        <v>0</v>
      </c>
      <c r="BR105" s="41">
        <v>0</v>
      </c>
      <c r="BS105" s="41">
        <v>0</v>
      </c>
      <c r="BT105" s="41">
        <v>0</v>
      </c>
      <c r="BU105" s="41">
        <v>0</v>
      </c>
      <c r="BV105" s="41">
        <v>0</v>
      </c>
      <c r="BW105" s="41">
        <v>0</v>
      </c>
      <c r="BX105" s="41">
        <v>0</v>
      </c>
      <c r="BY105" s="41">
        <v>0</v>
      </c>
      <c r="BZ105" s="41">
        <v>0</v>
      </c>
      <c r="CA105" s="41">
        <v>0</v>
      </c>
      <c r="CB105" s="41">
        <v>0</v>
      </c>
      <c r="CC105" s="41">
        <v>0</v>
      </c>
      <c r="CD105" s="41">
        <v>0</v>
      </c>
      <c r="CE105" s="41">
        <v>0</v>
      </c>
      <c r="CF105" s="41">
        <v>0</v>
      </c>
      <c r="CG105" s="41">
        <v>0</v>
      </c>
      <c r="CH105" s="41">
        <v>0</v>
      </c>
      <c r="CI105" s="41">
        <v>0</v>
      </c>
      <c r="CJ105" s="41">
        <v>0</v>
      </c>
      <c r="CK105" s="41">
        <v>0</v>
      </c>
      <c r="CL105" s="41">
        <v>0</v>
      </c>
      <c r="CM105" s="41">
        <v>0</v>
      </c>
      <c r="CN105" s="41">
        <v>0</v>
      </c>
      <c r="CO105" s="41">
        <v>0</v>
      </c>
      <c r="CP105" s="41">
        <v>0</v>
      </c>
      <c r="CQ105" s="41">
        <v>0</v>
      </c>
      <c r="CR105" s="41">
        <v>0</v>
      </c>
      <c r="CS105" s="41">
        <v>0</v>
      </c>
      <c r="CT105" s="41">
        <v>0</v>
      </c>
      <c r="CU105" s="41">
        <v>0</v>
      </c>
      <c r="CV105" s="41">
        <v>0</v>
      </c>
      <c r="CW105" s="41">
        <v>0</v>
      </c>
      <c r="CX105" s="41">
        <v>0</v>
      </c>
      <c r="CY105" s="41">
        <v>0</v>
      </c>
      <c r="CZ105" s="41">
        <v>0</v>
      </c>
      <c r="DA105" s="41">
        <v>0</v>
      </c>
    </row>
    <row r="106" spans="1:105" x14ac:dyDescent="0.2">
      <c r="A106" s="42" t="s">
        <v>397</v>
      </c>
      <c r="B106" s="47">
        <f>SUM('[1]1913 HACIENDA'!B31:B33)+SUM('[1]1913 HACIENDA'!C31:C33)/100</f>
        <v>79973.7</v>
      </c>
      <c r="C106" s="41">
        <v>0</v>
      </c>
      <c r="D106" s="47">
        <v>20204.470350720312</v>
      </c>
      <c r="E106" s="41">
        <v>28868.16</v>
      </c>
      <c r="F106" s="41">
        <v>26445.43</v>
      </c>
      <c r="G106" s="41">
        <v>165651.13</v>
      </c>
      <c r="H106" s="41">
        <v>206088.19</v>
      </c>
      <c r="I106" s="41">
        <v>145247.04999999999</v>
      </c>
      <c r="J106" s="41">
        <v>247383.15</v>
      </c>
      <c r="K106" s="41">
        <v>160445.82999999999</v>
      </c>
      <c r="L106" s="41">
        <v>0</v>
      </c>
      <c r="M106" s="41">
        <v>17432.490000000002</v>
      </c>
      <c r="N106" s="41">
        <v>10162.35</v>
      </c>
      <c r="O106" s="41">
        <v>113429.99</v>
      </c>
      <c r="P106" s="41">
        <v>92597</v>
      </c>
      <c r="Q106" s="41">
        <v>66120.570000000007</v>
      </c>
      <c r="R106" s="41">
        <v>89338.46</v>
      </c>
      <c r="S106" s="41">
        <v>71955.95</v>
      </c>
      <c r="T106" s="41">
        <v>0</v>
      </c>
      <c r="U106" s="41">
        <v>0</v>
      </c>
      <c r="V106" s="41">
        <v>0</v>
      </c>
      <c r="W106" s="41">
        <v>0</v>
      </c>
      <c r="X106" s="41">
        <v>0</v>
      </c>
      <c r="Y106" s="41">
        <v>0</v>
      </c>
      <c r="Z106" s="41">
        <v>0</v>
      </c>
      <c r="AA106" s="41">
        <v>0</v>
      </c>
      <c r="AB106" s="41">
        <v>0</v>
      </c>
      <c r="AC106" s="41">
        <v>0</v>
      </c>
      <c r="AD106" s="41">
        <v>0</v>
      </c>
      <c r="AE106" s="41">
        <v>0</v>
      </c>
      <c r="AF106" s="41">
        <v>0</v>
      </c>
      <c r="AG106" s="41">
        <v>0</v>
      </c>
      <c r="AH106" s="41">
        <v>0</v>
      </c>
      <c r="AI106" s="41">
        <v>0</v>
      </c>
      <c r="AJ106" s="41">
        <v>0</v>
      </c>
      <c r="AK106" s="41">
        <v>0</v>
      </c>
      <c r="AL106" s="41">
        <v>0</v>
      </c>
      <c r="AM106" s="41">
        <v>0</v>
      </c>
      <c r="AN106" s="41">
        <v>0</v>
      </c>
      <c r="AO106" s="41">
        <v>0</v>
      </c>
      <c r="AP106" s="41">
        <v>0</v>
      </c>
      <c r="AQ106" s="41">
        <v>0</v>
      </c>
      <c r="AR106" s="41">
        <v>0</v>
      </c>
      <c r="AS106" s="41">
        <v>0</v>
      </c>
      <c r="AT106" s="41">
        <v>0</v>
      </c>
      <c r="AU106" s="41">
        <v>0</v>
      </c>
      <c r="AV106" s="41">
        <v>0</v>
      </c>
      <c r="AW106" s="41">
        <v>0</v>
      </c>
      <c r="AX106" s="41">
        <v>0</v>
      </c>
      <c r="AY106" s="41">
        <v>0</v>
      </c>
      <c r="AZ106" s="41">
        <v>0</v>
      </c>
      <c r="BA106" s="41">
        <v>0</v>
      </c>
      <c r="BB106" s="41">
        <v>0</v>
      </c>
      <c r="BC106" s="41">
        <v>0</v>
      </c>
      <c r="BD106" s="41">
        <v>0</v>
      </c>
      <c r="BE106" s="41">
        <v>0</v>
      </c>
      <c r="BF106" s="41">
        <v>0</v>
      </c>
      <c r="BG106" s="41">
        <v>0</v>
      </c>
      <c r="BH106" s="41">
        <v>0</v>
      </c>
      <c r="BI106" s="41">
        <v>0</v>
      </c>
      <c r="BJ106" s="41">
        <v>0</v>
      </c>
      <c r="BK106" s="41">
        <v>0</v>
      </c>
      <c r="BL106" s="41">
        <v>0</v>
      </c>
      <c r="BM106" s="41">
        <v>0</v>
      </c>
      <c r="BN106" s="41">
        <v>0</v>
      </c>
      <c r="BO106" s="41">
        <v>0</v>
      </c>
      <c r="BP106" s="41">
        <v>0</v>
      </c>
      <c r="BQ106" s="41">
        <v>0</v>
      </c>
      <c r="BR106" s="41">
        <v>0</v>
      </c>
      <c r="BS106" s="41">
        <v>0</v>
      </c>
      <c r="BT106" s="41">
        <v>0</v>
      </c>
      <c r="BU106" s="41">
        <v>0</v>
      </c>
      <c r="BV106" s="41">
        <v>0</v>
      </c>
      <c r="BW106" s="41">
        <v>0</v>
      </c>
      <c r="BX106" s="41">
        <v>0</v>
      </c>
      <c r="BY106" s="41">
        <v>0</v>
      </c>
      <c r="BZ106" s="41">
        <v>0</v>
      </c>
      <c r="CA106" s="41">
        <v>0</v>
      </c>
      <c r="CB106" s="41">
        <v>0</v>
      </c>
      <c r="CC106" s="41">
        <v>0</v>
      </c>
      <c r="CD106" s="41">
        <v>0</v>
      </c>
      <c r="CE106" s="41">
        <v>0</v>
      </c>
      <c r="CF106" s="41">
        <v>0</v>
      </c>
      <c r="CG106" s="41">
        <v>0</v>
      </c>
      <c r="CH106" s="41">
        <v>0</v>
      </c>
      <c r="CI106" s="41">
        <v>0</v>
      </c>
      <c r="CJ106" s="41">
        <v>0</v>
      </c>
      <c r="CK106" s="41">
        <v>0</v>
      </c>
      <c r="CL106" s="41">
        <v>0</v>
      </c>
      <c r="CM106" s="41">
        <v>0</v>
      </c>
      <c r="CN106" s="41">
        <v>0</v>
      </c>
      <c r="CO106" s="41">
        <v>0</v>
      </c>
      <c r="CP106" s="41">
        <v>0</v>
      </c>
      <c r="CQ106" s="41">
        <v>0</v>
      </c>
      <c r="CR106" s="41">
        <v>0</v>
      </c>
      <c r="CS106" s="41">
        <v>0</v>
      </c>
      <c r="CT106" s="41">
        <v>0</v>
      </c>
      <c r="CU106" s="41">
        <v>0</v>
      </c>
      <c r="CV106" s="41">
        <v>0</v>
      </c>
      <c r="CW106" s="47">
        <v>0</v>
      </c>
      <c r="CX106" s="47">
        <v>0</v>
      </c>
      <c r="CY106" s="47">
        <v>0</v>
      </c>
      <c r="CZ106" s="47">
        <v>0</v>
      </c>
      <c r="DA106" s="41">
        <v>0</v>
      </c>
    </row>
    <row r="107" spans="1:105" x14ac:dyDescent="0.2">
      <c r="A107" s="42" t="s">
        <v>398</v>
      </c>
      <c r="B107" s="47">
        <f>SUM('[1]1913 HACIENDA'!B34:B36)+SUM('[1]1913 HACIENDA'!C34:C36)/100</f>
        <v>11213.96</v>
      </c>
      <c r="C107" s="41">
        <v>0</v>
      </c>
      <c r="D107" s="47">
        <v>2318.0210916415235</v>
      </c>
      <c r="E107" s="41">
        <v>3311.99</v>
      </c>
      <c r="F107" s="41">
        <v>16428.3</v>
      </c>
      <c r="G107" s="41">
        <v>16310.4</v>
      </c>
      <c r="H107" s="41">
        <v>18204.009999999998</v>
      </c>
      <c r="I107" s="41">
        <v>21779.67</v>
      </c>
      <c r="J107" s="41">
        <v>18853.39</v>
      </c>
      <c r="K107" s="41">
        <v>15330.56</v>
      </c>
      <c r="L107" s="41">
        <v>0</v>
      </c>
      <c r="M107" s="41">
        <v>14418.29</v>
      </c>
      <c r="N107" s="41">
        <v>27507.77</v>
      </c>
      <c r="O107" s="41">
        <v>50705.04</v>
      </c>
      <c r="P107" s="41">
        <v>80728.800000000003</v>
      </c>
      <c r="Q107" s="41">
        <v>77153.759999999995</v>
      </c>
      <c r="R107" s="41">
        <v>69428.149999999994</v>
      </c>
      <c r="S107" s="41">
        <v>56635.3</v>
      </c>
      <c r="T107" s="41">
        <v>0</v>
      </c>
      <c r="U107" s="41">
        <v>0</v>
      </c>
      <c r="V107" s="41">
        <v>0</v>
      </c>
      <c r="W107" s="41">
        <v>0</v>
      </c>
      <c r="X107" s="41">
        <v>0</v>
      </c>
      <c r="Y107" s="41">
        <v>0</v>
      </c>
      <c r="Z107" s="41">
        <v>0</v>
      </c>
      <c r="AA107" s="41">
        <v>0</v>
      </c>
      <c r="AB107" s="41">
        <v>0</v>
      </c>
      <c r="AC107" s="41">
        <v>0</v>
      </c>
      <c r="AD107" s="41">
        <v>0</v>
      </c>
      <c r="AE107" s="41">
        <v>0</v>
      </c>
      <c r="AF107" s="41">
        <v>0</v>
      </c>
      <c r="AG107" s="41">
        <v>0</v>
      </c>
      <c r="AH107" s="41">
        <v>0</v>
      </c>
      <c r="AI107" s="41">
        <v>0</v>
      </c>
      <c r="AJ107" s="41">
        <v>0</v>
      </c>
      <c r="AK107" s="41">
        <v>0</v>
      </c>
      <c r="AL107" s="41">
        <v>0</v>
      </c>
      <c r="AM107" s="41">
        <v>0</v>
      </c>
      <c r="AN107" s="41">
        <v>0</v>
      </c>
      <c r="AO107" s="41">
        <v>0</v>
      </c>
      <c r="AP107" s="41">
        <v>0</v>
      </c>
      <c r="AQ107" s="41">
        <v>0</v>
      </c>
      <c r="AR107" s="41">
        <v>0</v>
      </c>
      <c r="AS107" s="41">
        <v>0</v>
      </c>
      <c r="AT107" s="41">
        <v>0</v>
      </c>
      <c r="AU107" s="41">
        <v>0</v>
      </c>
      <c r="AV107" s="41">
        <v>0</v>
      </c>
      <c r="AW107" s="41">
        <v>0</v>
      </c>
      <c r="AX107" s="41">
        <v>0</v>
      </c>
      <c r="AY107" s="41">
        <v>0</v>
      </c>
      <c r="AZ107" s="41">
        <v>0</v>
      </c>
      <c r="BA107" s="41">
        <v>0</v>
      </c>
      <c r="BB107" s="41">
        <v>0</v>
      </c>
      <c r="BC107" s="41">
        <v>0</v>
      </c>
      <c r="BD107" s="41">
        <v>0</v>
      </c>
      <c r="BE107" s="41">
        <v>0</v>
      </c>
      <c r="BF107" s="41">
        <v>0</v>
      </c>
      <c r="BG107" s="41">
        <v>0</v>
      </c>
      <c r="BH107" s="41">
        <v>0</v>
      </c>
      <c r="BI107" s="41">
        <v>0</v>
      </c>
      <c r="BJ107" s="41">
        <v>0</v>
      </c>
      <c r="BK107" s="41">
        <v>0</v>
      </c>
      <c r="BL107" s="41">
        <v>0</v>
      </c>
      <c r="BM107" s="41">
        <v>0</v>
      </c>
      <c r="BN107" s="41">
        <v>0</v>
      </c>
      <c r="BO107" s="41">
        <v>0</v>
      </c>
      <c r="BP107" s="41">
        <v>0</v>
      </c>
      <c r="BQ107" s="41">
        <v>0</v>
      </c>
      <c r="BR107" s="41">
        <v>0</v>
      </c>
      <c r="BS107" s="41">
        <v>0</v>
      </c>
      <c r="BT107" s="41">
        <v>0</v>
      </c>
      <c r="BU107" s="41">
        <v>0</v>
      </c>
      <c r="BV107" s="41">
        <v>0</v>
      </c>
      <c r="BW107" s="41">
        <v>0</v>
      </c>
      <c r="BX107" s="41">
        <v>0</v>
      </c>
      <c r="BY107" s="41">
        <v>0</v>
      </c>
      <c r="BZ107" s="41">
        <v>0</v>
      </c>
      <c r="CA107" s="41">
        <v>0</v>
      </c>
      <c r="CB107" s="41">
        <v>0</v>
      </c>
      <c r="CC107" s="41">
        <v>0</v>
      </c>
      <c r="CD107" s="41">
        <v>0</v>
      </c>
      <c r="CE107" s="41">
        <v>0</v>
      </c>
      <c r="CF107" s="41">
        <v>0</v>
      </c>
      <c r="CG107" s="41">
        <v>0</v>
      </c>
      <c r="CH107" s="41">
        <v>0</v>
      </c>
      <c r="CI107" s="41">
        <v>0</v>
      </c>
      <c r="CJ107" s="41">
        <v>0</v>
      </c>
      <c r="CK107" s="41">
        <v>0</v>
      </c>
      <c r="CL107" s="41">
        <v>0</v>
      </c>
      <c r="CM107" s="41">
        <v>0</v>
      </c>
      <c r="CN107" s="41">
        <v>0</v>
      </c>
      <c r="CO107" s="41">
        <v>0</v>
      </c>
      <c r="CP107" s="41">
        <v>0</v>
      </c>
      <c r="CQ107" s="41">
        <v>0</v>
      </c>
      <c r="CR107" s="41">
        <v>0</v>
      </c>
      <c r="CS107" s="41">
        <v>0</v>
      </c>
      <c r="CT107" s="41">
        <v>0</v>
      </c>
      <c r="CU107" s="41">
        <v>0</v>
      </c>
      <c r="CV107" s="41">
        <v>0</v>
      </c>
      <c r="CW107" s="47">
        <v>0</v>
      </c>
      <c r="CX107" s="47">
        <v>0</v>
      </c>
      <c r="CY107" s="47">
        <v>0</v>
      </c>
      <c r="CZ107" s="47">
        <v>0</v>
      </c>
      <c r="DA107" s="41">
        <v>0</v>
      </c>
    </row>
    <row r="108" spans="1:105" x14ac:dyDescent="0.2">
      <c r="A108" s="36" t="s">
        <v>399</v>
      </c>
      <c r="B108" s="47">
        <v>0</v>
      </c>
      <c r="C108" s="41">
        <v>0</v>
      </c>
      <c r="D108" s="47">
        <v>0</v>
      </c>
      <c r="E108" s="41">
        <v>0</v>
      </c>
      <c r="F108" s="41">
        <v>0</v>
      </c>
      <c r="G108" s="41">
        <v>0</v>
      </c>
      <c r="H108" s="41">
        <v>0</v>
      </c>
      <c r="I108" s="41">
        <v>0</v>
      </c>
      <c r="J108" s="41">
        <v>0</v>
      </c>
      <c r="K108" s="41">
        <v>0</v>
      </c>
      <c r="L108" s="41">
        <v>0</v>
      </c>
      <c r="M108" s="41">
        <v>0</v>
      </c>
      <c r="N108" s="41">
        <v>0</v>
      </c>
      <c r="O108" s="41">
        <v>0</v>
      </c>
      <c r="P108" s="41">
        <v>0</v>
      </c>
      <c r="Q108" s="41">
        <v>0</v>
      </c>
      <c r="R108" s="41">
        <v>0</v>
      </c>
      <c r="S108" s="41">
        <v>0</v>
      </c>
      <c r="T108" s="41">
        <v>0</v>
      </c>
      <c r="U108" s="41">
        <v>5808.83</v>
      </c>
      <c r="V108" s="41">
        <v>519226.61</v>
      </c>
      <c r="W108" s="41">
        <v>613763.80000000005</v>
      </c>
      <c r="X108" s="41">
        <v>725108.14</v>
      </c>
      <c r="Y108" s="41">
        <v>781053.68</v>
      </c>
      <c r="Z108" s="41">
        <v>953608</v>
      </c>
      <c r="AA108" s="41">
        <v>1111975</v>
      </c>
      <c r="AB108" s="41">
        <v>1380361</v>
      </c>
      <c r="AC108" s="41">
        <v>1379528</v>
      </c>
      <c r="AD108" s="41">
        <v>1248389</v>
      </c>
      <c r="AE108" s="41">
        <v>1365330</v>
      </c>
      <c r="AF108" s="41">
        <v>1506032</v>
      </c>
      <c r="AG108" s="41">
        <v>2075547</v>
      </c>
      <c r="AH108" s="41">
        <v>2743632.7399999998</v>
      </c>
      <c r="AI108" s="41">
        <v>0</v>
      </c>
      <c r="AJ108" s="41">
        <v>0</v>
      </c>
      <c r="AK108" s="41">
        <v>0</v>
      </c>
      <c r="AL108" s="41">
        <v>0</v>
      </c>
      <c r="AM108" s="41">
        <v>0</v>
      </c>
      <c r="AN108" s="41">
        <v>7677818</v>
      </c>
      <c r="AO108" s="41">
        <v>8098367</v>
      </c>
      <c r="AP108" s="41">
        <v>8983758</v>
      </c>
      <c r="AQ108" s="41">
        <v>9400384</v>
      </c>
      <c r="AR108" s="41">
        <v>6340952</v>
      </c>
      <c r="AS108" s="41">
        <v>0</v>
      </c>
      <c r="AT108" s="41">
        <v>7237297</v>
      </c>
      <c r="AU108" s="41">
        <v>7905134</v>
      </c>
      <c r="AV108" s="41">
        <v>9300519</v>
      </c>
      <c r="AW108" s="41">
        <v>11869168.99</v>
      </c>
      <c r="AX108" s="41">
        <v>3545941.67</v>
      </c>
      <c r="AY108" s="41">
        <v>0</v>
      </c>
      <c r="AZ108" s="41">
        <v>1625808</v>
      </c>
      <c r="BA108" s="41">
        <v>72</v>
      </c>
      <c r="BB108" s="41">
        <v>0</v>
      </c>
      <c r="BC108" s="41">
        <v>0</v>
      </c>
      <c r="BD108" s="41">
        <v>0</v>
      </c>
      <c r="BE108" s="41">
        <v>0</v>
      </c>
      <c r="BF108" s="41">
        <v>0</v>
      </c>
      <c r="BG108" s="41">
        <v>0</v>
      </c>
      <c r="BH108" s="41">
        <v>0</v>
      </c>
      <c r="BI108" s="41">
        <v>0</v>
      </c>
      <c r="BJ108" s="41">
        <v>0</v>
      </c>
      <c r="BK108" s="41">
        <v>0</v>
      </c>
      <c r="BL108" s="41">
        <v>0</v>
      </c>
      <c r="BM108" s="41">
        <v>0</v>
      </c>
      <c r="BN108" s="41">
        <v>0</v>
      </c>
      <c r="BO108" s="41">
        <v>0</v>
      </c>
      <c r="BP108" s="41">
        <v>0</v>
      </c>
      <c r="BQ108" s="41">
        <v>0</v>
      </c>
      <c r="BR108" s="41">
        <v>0</v>
      </c>
      <c r="BS108" s="41">
        <v>0</v>
      </c>
      <c r="BT108" s="41">
        <v>0</v>
      </c>
      <c r="BU108" s="41">
        <v>0</v>
      </c>
      <c r="BV108" s="41">
        <v>0</v>
      </c>
      <c r="BW108" s="41">
        <v>0</v>
      </c>
      <c r="BX108" s="41">
        <v>0</v>
      </c>
      <c r="BY108" s="41">
        <v>0</v>
      </c>
      <c r="BZ108" s="41">
        <v>0</v>
      </c>
      <c r="CA108" s="41">
        <v>0</v>
      </c>
      <c r="CB108" s="41">
        <v>0</v>
      </c>
      <c r="CC108" s="41">
        <v>0</v>
      </c>
      <c r="CD108" s="41">
        <v>0</v>
      </c>
      <c r="CE108" s="41">
        <v>0</v>
      </c>
      <c r="CF108" s="41">
        <v>0</v>
      </c>
      <c r="CG108" s="41">
        <v>0</v>
      </c>
      <c r="CH108" s="41">
        <v>0</v>
      </c>
      <c r="CI108" s="41">
        <v>0</v>
      </c>
      <c r="CJ108" s="41">
        <v>0</v>
      </c>
      <c r="CK108" s="41">
        <v>0</v>
      </c>
      <c r="CL108" s="41">
        <v>0</v>
      </c>
      <c r="CM108" s="41">
        <v>0</v>
      </c>
      <c r="CN108" s="41">
        <v>0</v>
      </c>
      <c r="CO108" s="41">
        <v>0</v>
      </c>
      <c r="CP108" s="41">
        <v>0</v>
      </c>
      <c r="CQ108" s="41">
        <v>0</v>
      </c>
      <c r="CR108" s="41">
        <v>0</v>
      </c>
      <c r="CS108" s="41">
        <v>0</v>
      </c>
      <c r="CT108" s="41">
        <v>0</v>
      </c>
      <c r="CU108" s="41">
        <v>0</v>
      </c>
      <c r="CV108" s="41">
        <v>0</v>
      </c>
      <c r="CW108" s="47">
        <v>0</v>
      </c>
      <c r="CX108" s="47">
        <v>0</v>
      </c>
      <c r="CY108" s="47">
        <v>0</v>
      </c>
      <c r="CZ108" s="47">
        <v>0</v>
      </c>
      <c r="DA108" s="41">
        <v>0</v>
      </c>
    </row>
    <row r="109" spans="1:105" x14ac:dyDescent="0.2">
      <c r="A109" s="42" t="s">
        <v>400</v>
      </c>
      <c r="B109" s="47">
        <v>0</v>
      </c>
      <c r="C109" s="41">
        <v>0</v>
      </c>
      <c r="D109" s="47">
        <v>0</v>
      </c>
      <c r="E109" s="41">
        <v>0</v>
      </c>
      <c r="F109" s="41">
        <v>0</v>
      </c>
      <c r="G109" s="41">
        <v>0</v>
      </c>
      <c r="H109" s="41">
        <v>0</v>
      </c>
      <c r="I109" s="41">
        <v>0</v>
      </c>
      <c r="J109" s="41">
        <v>0</v>
      </c>
      <c r="K109" s="41">
        <v>0</v>
      </c>
      <c r="L109" s="41">
        <v>0</v>
      </c>
      <c r="M109" s="41">
        <v>0</v>
      </c>
      <c r="N109" s="41">
        <v>0</v>
      </c>
      <c r="O109" s="41">
        <v>0</v>
      </c>
      <c r="P109" s="41">
        <v>0</v>
      </c>
      <c r="Q109" s="41">
        <v>0</v>
      </c>
      <c r="R109" s="41">
        <v>0</v>
      </c>
      <c r="S109" s="41">
        <v>0</v>
      </c>
      <c r="T109" s="41">
        <v>0</v>
      </c>
      <c r="U109" s="41">
        <v>56143.17</v>
      </c>
      <c r="V109" s="41">
        <v>211950.36</v>
      </c>
      <c r="W109" s="41">
        <v>320218.74</v>
      </c>
      <c r="X109" s="41">
        <v>279466.58</v>
      </c>
      <c r="Y109" s="41">
        <v>254889.98</v>
      </c>
      <c r="Z109" s="41">
        <v>263152</v>
      </c>
      <c r="AA109" s="41">
        <v>333125</v>
      </c>
      <c r="AB109" s="41">
        <v>331461</v>
      </c>
      <c r="AC109" s="41">
        <v>366060</v>
      </c>
      <c r="AD109" s="41">
        <v>401021</v>
      </c>
      <c r="AE109" s="41">
        <v>419420</v>
      </c>
      <c r="AF109" s="41">
        <v>548092</v>
      </c>
      <c r="AG109" s="41">
        <v>716983</v>
      </c>
      <c r="AH109" s="41">
        <v>880449.47</v>
      </c>
      <c r="AI109" s="41">
        <v>0</v>
      </c>
      <c r="AJ109" s="41">
        <v>0</v>
      </c>
      <c r="AK109" s="41">
        <v>0</v>
      </c>
      <c r="AL109" s="41">
        <v>0</v>
      </c>
      <c r="AM109" s="41">
        <v>0</v>
      </c>
      <c r="AN109" s="41">
        <v>2385492</v>
      </c>
      <c r="AO109" s="41">
        <v>2594561</v>
      </c>
      <c r="AP109" s="41">
        <v>2772435</v>
      </c>
      <c r="AQ109" s="41">
        <v>3130162</v>
      </c>
      <c r="AR109" s="41">
        <v>3437212</v>
      </c>
      <c r="AS109" s="41">
        <v>0</v>
      </c>
      <c r="AT109" s="41">
        <v>4471894</v>
      </c>
      <c r="AU109" s="41">
        <v>5354619</v>
      </c>
      <c r="AV109" s="41">
        <v>6733605</v>
      </c>
      <c r="AW109" s="41">
        <v>7826334.5</v>
      </c>
      <c r="AX109" s="41">
        <v>9208665.8000000007</v>
      </c>
      <c r="AY109" s="41">
        <v>0</v>
      </c>
      <c r="AZ109" s="41">
        <v>12100863</v>
      </c>
      <c r="BA109" s="41">
        <v>16217550</v>
      </c>
      <c r="BB109" s="41">
        <v>19897502</v>
      </c>
      <c r="BC109" s="41">
        <v>67329690</v>
      </c>
      <c r="BD109" s="41">
        <v>68504552</v>
      </c>
      <c r="BE109" s="41">
        <v>29848554</v>
      </c>
      <c r="BF109" s="41">
        <v>0</v>
      </c>
      <c r="BG109" s="41">
        <v>0</v>
      </c>
      <c r="BH109" s="41">
        <v>0</v>
      </c>
      <c r="BI109" s="41">
        <v>0</v>
      </c>
      <c r="BJ109" s="41">
        <v>0</v>
      </c>
      <c r="BK109" s="41">
        <v>0</v>
      </c>
      <c r="BL109" s="41">
        <v>0</v>
      </c>
      <c r="BM109" s="41">
        <v>0</v>
      </c>
      <c r="BN109" s="41">
        <v>0</v>
      </c>
      <c r="BO109" s="41">
        <v>0</v>
      </c>
      <c r="BP109" s="41">
        <v>0</v>
      </c>
      <c r="BQ109" s="41">
        <v>0</v>
      </c>
      <c r="BR109" s="41">
        <v>0</v>
      </c>
      <c r="BS109" s="41">
        <v>0</v>
      </c>
      <c r="BT109" s="41">
        <v>0</v>
      </c>
      <c r="BU109" s="41">
        <v>0</v>
      </c>
      <c r="BV109" s="41">
        <v>0</v>
      </c>
      <c r="BW109" s="41">
        <v>0</v>
      </c>
      <c r="BX109" s="41">
        <v>0</v>
      </c>
      <c r="BY109" s="41">
        <v>0</v>
      </c>
      <c r="BZ109" s="41">
        <v>0</v>
      </c>
      <c r="CA109" s="41">
        <v>0</v>
      </c>
      <c r="CB109" s="41">
        <v>0</v>
      </c>
      <c r="CC109" s="41">
        <v>0</v>
      </c>
      <c r="CD109" s="41">
        <v>0</v>
      </c>
      <c r="CE109" s="41">
        <v>0</v>
      </c>
      <c r="CF109" s="41">
        <v>0</v>
      </c>
      <c r="CG109" s="41">
        <v>0</v>
      </c>
      <c r="CH109" s="41">
        <v>0</v>
      </c>
      <c r="CI109" s="41">
        <v>0</v>
      </c>
      <c r="CJ109" s="41">
        <v>0</v>
      </c>
      <c r="CK109" s="41">
        <v>0</v>
      </c>
      <c r="CL109" s="41">
        <v>0</v>
      </c>
      <c r="CM109" s="41">
        <v>0</v>
      </c>
      <c r="CN109" s="41">
        <v>0</v>
      </c>
      <c r="CO109" s="41">
        <v>0</v>
      </c>
      <c r="CP109" s="41">
        <v>0</v>
      </c>
      <c r="CQ109" s="41">
        <v>0</v>
      </c>
      <c r="CR109" s="41">
        <v>0</v>
      </c>
      <c r="CS109" s="41">
        <v>0</v>
      </c>
      <c r="CT109" s="41">
        <v>0</v>
      </c>
      <c r="CU109" s="41">
        <v>0</v>
      </c>
      <c r="CV109" s="41">
        <v>0</v>
      </c>
      <c r="CW109" s="47">
        <v>0</v>
      </c>
      <c r="CX109" s="47">
        <v>0</v>
      </c>
      <c r="CY109" s="47">
        <v>0</v>
      </c>
      <c r="CZ109" s="47">
        <v>0</v>
      </c>
      <c r="DA109" s="41">
        <v>0</v>
      </c>
    </row>
    <row r="110" spans="1:105" x14ac:dyDescent="0.2">
      <c r="A110" s="42" t="s">
        <v>401</v>
      </c>
      <c r="B110" s="41">
        <v>0</v>
      </c>
      <c r="C110" s="41">
        <v>0</v>
      </c>
      <c r="D110" s="41">
        <v>0</v>
      </c>
      <c r="E110" s="41">
        <v>0</v>
      </c>
      <c r="F110" s="41">
        <v>0</v>
      </c>
      <c r="G110" s="41">
        <v>0</v>
      </c>
      <c r="H110" s="41">
        <v>0</v>
      </c>
      <c r="I110" s="41">
        <v>0</v>
      </c>
      <c r="J110" s="41">
        <v>0</v>
      </c>
      <c r="K110" s="41">
        <v>0</v>
      </c>
      <c r="L110" s="41">
        <v>0</v>
      </c>
      <c r="M110" s="41">
        <v>0</v>
      </c>
      <c r="N110" s="41">
        <v>0</v>
      </c>
      <c r="O110" s="41">
        <v>0</v>
      </c>
      <c r="P110" s="41">
        <v>0</v>
      </c>
      <c r="Q110" s="41">
        <v>0</v>
      </c>
      <c r="R110" s="41">
        <v>0</v>
      </c>
      <c r="S110" s="41">
        <v>0</v>
      </c>
      <c r="T110" s="41">
        <v>0</v>
      </c>
      <c r="U110" s="41">
        <v>0</v>
      </c>
      <c r="V110" s="41">
        <v>0</v>
      </c>
      <c r="W110" s="41">
        <v>0</v>
      </c>
      <c r="X110" s="41">
        <v>0</v>
      </c>
      <c r="Y110" s="41">
        <v>0</v>
      </c>
      <c r="Z110" s="41">
        <v>0</v>
      </c>
      <c r="AA110" s="41">
        <v>0</v>
      </c>
      <c r="AB110" s="41">
        <v>0</v>
      </c>
      <c r="AC110" s="41">
        <v>0</v>
      </c>
      <c r="AD110" s="41">
        <v>0</v>
      </c>
      <c r="AE110" s="41">
        <v>0</v>
      </c>
      <c r="AF110" s="41">
        <v>0</v>
      </c>
      <c r="AG110" s="41">
        <v>0</v>
      </c>
      <c r="AH110" s="41">
        <v>0</v>
      </c>
      <c r="AI110" s="41">
        <v>0</v>
      </c>
      <c r="AJ110" s="41">
        <v>0</v>
      </c>
      <c r="AK110" s="41">
        <v>0</v>
      </c>
      <c r="AL110" s="41">
        <v>0</v>
      </c>
      <c r="AM110" s="41">
        <v>0</v>
      </c>
      <c r="AN110" s="41">
        <v>0</v>
      </c>
      <c r="AO110" s="41">
        <v>0</v>
      </c>
      <c r="AP110" s="41">
        <v>0</v>
      </c>
      <c r="AQ110" s="41">
        <v>0</v>
      </c>
      <c r="AR110" s="41">
        <v>0</v>
      </c>
      <c r="AS110" s="41">
        <v>0</v>
      </c>
      <c r="AT110" s="41">
        <v>337959</v>
      </c>
      <c r="AU110" s="41">
        <v>2236122</v>
      </c>
      <c r="AV110" s="41">
        <v>2480167</v>
      </c>
      <c r="AW110" s="41">
        <v>4556504.07</v>
      </c>
      <c r="AX110" s="41">
        <v>5487935.5999999996</v>
      </c>
      <c r="AY110" s="41">
        <v>0</v>
      </c>
      <c r="AZ110" s="41">
        <v>7843053</v>
      </c>
      <c r="BA110" s="41">
        <v>8959404</v>
      </c>
      <c r="BB110" s="41">
        <v>9962283</v>
      </c>
      <c r="BC110" s="41">
        <v>12194417</v>
      </c>
      <c r="BD110" s="41">
        <v>13412039</v>
      </c>
      <c r="BE110" s="41">
        <v>16420351</v>
      </c>
      <c r="BF110" s="41">
        <v>19638942</v>
      </c>
      <c r="BG110" s="41">
        <v>0</v>
      </c>
      <c r="BH110" s="41">
        <v>0</v>
      </c>
      <c r="BI110" s="41">
        <v>0</v>
      </c>
      <c r="BJ110" s="41">
        <v>0</v>
      </c>
      <c r="BK110" s="41">
        <v>0</v>
      </c>
      <c r="BL110" s="41">
        <v>0</v>
      </c>
      <c r="BM110" s="41">
        <v>0</v>
      </c>
      <c r="BN110" s="41">
        <v>0</v>
      </c>
      <c r="BO110" s="41">
        <v>0</v>
      </c>
      <c r="BP110" s="41">
        <v>0</v>
      </c>
      <c r="BQ110" s="41">
        <v>0</v>
      </c>
      <c r="BR110" s="41">
        <v>0</v>
      </c>
      <c r="BS110" s="41">
        <v>0</v>
      </c>
      <c r="BT110" s="41">
        <v>0</v>
      </c>
      <c r="BU110" s="41">
        <v>0</v>
      </c>
      <c r="BV110" s="41">
        <v>0</v>
      </c>
      <c r="BW110" s="41">
        <v>0</v>
      </c>
      <c r="BX110" s="41">
        <v>0</v>
      </c>
      <c r="BY110" s="41">
        <v>0</v>
      </c>
      <c r="BZ110" s="41">
        <v>0</v>
      </c>
      <c r="CA110" s="41">
        <v>0</v>
      </c>
      <c r="CB110" s="41">
        <v>0</v>
      </c>
      <c r="CC110" s="41">
        <v>0</v>
      </c>
      <c r="CD110" s="41">
        <v>0</v>
      </c>
      <c r="CE110" s="41">
        <v>0</v>
      </c>
      <c r="CF110" s="41">
        <v>0</v>
      </c>
      <c r="CG110" s="41">
        <v>0</v>
      </c>
      <c r="CH110" s="41">
        <v>0</v>
      </c>
      <c r="CI110" s="41">
        <v>0</v>
      </c>
      <c r="CJ110" s="41">
        <v>0</v>
      </c>
      <c r="CK110" s="41">
        <v>0</v>
      </c>
      <c r="CL110" s="41">
        <v>0</v>
      </c>
      <c r="CM110" s="41">
        <v>0</v>
      </c>
      <c r="CN110" s="41">
        <v>0</v>
      </c>
      <c r="CO110" s="41">
        <v>0</v>
      </c>
      <c r="CP110" s="41">
        <v>0</v>
      </c>
      <c r="CQ110" s="41">
        <v>0</v>
      </c>
      <c r="CR110" s="41">
        <v>0</v>
      </c>
      <c r="CS110" s="41">
        <v>0</v>
      </c>
      <c r="CT110" s="41">
        <v>0</v>
      </c>
      <c r="CU110" s="41">
        <v>0</v>
      </c>
      <c r="CV110" s="41">
        <v>0</v>
      </c>
      <c r="CW110" s="47">
        <v>0</v>
      </c>
      <c r="CX110" s="47">
        <v>0</v>
      </c>
      <c r="CY110" s="47">
        <v>0</v>
      </c>
      <c r="CZ110" s="47">
        <v>0</v>
      </c>
      <c r="DA110" s="41">
        <v>0</v>
      </c>
    </row>
    <row r="111" spans="1:105" x14ac:dyDescent="0.2">
      <c r="A111" s="42" t="s">
        <v>402</v>
      </c>
      <c r="B111" s="41">
        <v>0</v>
      </c>
      <c r="C111" s="41">
        <v>0</v>
      </c>
      <c r="D111" s="41">
        <v>0</v>
      </c>
      <c r="E111" s="41">
        <v>0</v>
      </c>
      <c r="F111" s="41">
        <v>0</v>
      </c>
      <c r="G111" s="41">
        <v>0</v>
      </c>
      <c r="H111" s="41">
        <v>0</v>
      </c>
      <c r="I111" s="41">
        <v>0</v>
      </c>
      <c r="J111" s="41">
        <v>0</v>
      </c>
      <c r="K111" s="41">
        <v>0</v>
      </c>
      <c r="L111" s="41">
        <v>0</v>
      </c>
      <c r="M111" s="41">
        <v>0</v>
      </c>
      <c r="N111" s="41">
        <v>0</v>
      </c>
      <c r="O111" s="41">
        <v>0</v>
      </c>
      <c r="P111" s="41">
        <v>0</v>
      </c>
      <c r="Q111" s="41">
        <v>0</v>
      </c>
      <c r="R111" s="41">
        <v>0</v>
      </c>
      <c r="S111" s="41">
        <v>0</v>
      </c>
      <c r="T111" s="41">
        <v>0</v>
      </c>
      <c r="U111" s="41">
        <v>0</v>
      </c>
      <c r="V111" s="41">
        <v>0</v>
      </c>
      <c r="W111" s="41">
        <v>0</v>
      </c>
      <c r="X111" s="41">
        <v>0</v>
      </c>
      <c r="Y111" s="41">
        <v>0</v>
      </c>
      <c r="Z111" s="41">
        <v>0</v>
      </c>
      <c r="AA111" s="41">
        <v>0</v>
      </c>
      <c r="AB111" s="41">
        <v>0</v>
      </c>
      <c r="AC111" s="41">
        <v>0</v>
      </c>
      <c r="AD111" s="41">
        <v>0</v>
      </c>
      <c r="AE111" s="41">
        <v>0</v>
      </c>
      <c r="AF111" s="41">
        <v>0</v>
      </c>
      <c r="AG111" s="41">
        <v>0</v>
      </c>
      <c r="AH111" s="41">
        <v>0</v>
      </c>
      <c r="AI111" s="41">
        <v>0</v>
      </c>
      <c r="AJ111" s="41">
        <v>0</v>
      </c>
      <c r="AK111" s="41">
        <v>0</v>
      </c>
      <c r="AL111" s="41">
        <v>0</v>
      </c>
      <c r="AM111" s="41">
        <v>0</v>
      </c>
      <c r="AN111" s="41">
        <v>0</v>
      </c>
      <c r="AO111" s="41">
        <v>0</v>
      </c>
      <c r="AP111" s="41">
        <v>0</v>
      </c>
      <c r="AQ111" s="41">
        <v>0</v>
      </c>
      <c r="AR111" s="41">
        <v>0</v>
      </c>
      <c r="AS111" s="41">
        <v>0</v>
      </c>
      <c r="AT111" s="41">
        <v>0</v>
      </c>
      <c r="AU111" s="41">
        <v>0</v>
      </c>
      <c r="AV111" s="41">
        <v>0</v>
      </c>
      <c r="AW111" s="41">
        <v>0</v>
      </c>
      <c r="AX111" s="41">
        <v>0</v>
      </c>
      <c r="AY111" s="41">
        <v>0</v>
      </c>
      <c r="AZ111" s="41">
        <v>0</v>
      </c>
      <c r="BA111" s="41">
        <v>0</v>
      </c>
      <c r="BB111" s="41">
        <v>0</v>
      </c>
      <c r="BC111" s="41">
        <v>0</v>
      </c>
      <c r="BD111" s="41">
        <v>0</v>
      </c>
      <c r="BE111" s="41">
        <v>0</v>
      </c>
      <c r="BF111" s="41">
        <v>0</v>
      </c>
      <c r="BG111" s="41">
        <v>0</v>
      </c>
      <c r="BH111" s="41">
        <v>0</v>
      </c>
      <c r="BI111" s="41">
        <v>0</v>
      </c>
      <c r="BJ111" s="41">
        <v>0</v>
      </c>
      <c r="BK111" s="41">
        <v>0</v>
      </c>
      <c r="BL111" s="41">
        <v>0</v>
      </c>
      <c r="BM111" s="41">
        <v>0</v>
      </c>
      <c r="BN111" s="41">
        <v>0</v>
      </c>
      <c r="BO111" s="41">
        <v>0</v>
      </c>
      <c r="BP111" s="41">
        <v>0</v>
      </c>
      <c r="BQ111" s="41">
        <v>0</v>
      </c>
      <c r="BR111" s="41">
        <v>0</v>
      </c>
      <c r="BS111" s="41">
        <v>0</v>
      </c>
      <c r="BT111" s="41">
        <v>0</v>
      </c>
      <c r="BU111" s="41">
        <v>0</v>
      </c>
      <c r="BV111" s="41">
        <v>0</v>
      </c>
      <c r="BW111" s="41">
        <v>0</v>
      </c>
      <c r="BX111" s="41">
        <v>0</v>
      </c>
      <c r="BY111" s="41">
        <v>0</v>
      </c>
      <c r="BZ111" s="41">
        <v>0</v>
      </c>
      <c r="CA111" s="41">
        <v>0</v>
      </c>
      <c r="CB111" s="41">
        <v>0</v>
      </c>
      <c r="CC111" s="41">
        <v>0</v>
      </c>
      <c r="CD111" s="41">
        <v>0</v>
      </c>
      <c r="CE111" s="41">
        <v>0</v>
      </c>
      <c r="CF111" s="41">
        <v>0</v>
      </c>
      <c r="CG111" s="41">
        <v>0</v>
      </c>
      <c r="CH111" s="41">
        <v>0</v>
      </c>
      <c r="CI111" s="41">
        <v>0</v>
      </c>
      <c r="CJ111" s="41">
        <v>0</v>
      </c>
      <c r="CK111" s="41">
        <v>0</v>
      </c>
      <c r="CL111" s="41">
        <v>0</v>
      </c>
      <c r="CM111" s="41">
        <v>0</v>
      </c>
      <c r="CN111" s="41">
        <v>0</v>
      </c>
      <c r="CO111" s="41">
        <v>0</v>
      </c>
      <c r="CP111" s="41">
        <v>0</v>
      </c>
      <c r="CQ111" s="41">
        <v>0</v>
      </c>
      <c r="CR111" s="41">
        <v>0</v>
      </c>
      <c r="CS111" s="41">
        <v>8057862222</v>
      </c>
      <c r="CT111" s="41">
        <v>24456805679</v>
      </c>
      <c r="CU111" s="41">
        <v>25370973094.999996</v>
      </c>
      <c r="CV111" s="41">
        <v>26874336274.999992</v>
      </c>
      <c r="CW111" s="47">
        <v>39148355686.999992</v>
      </c>
      <c r="CX111" s="47">
        <v>48870889000</v>
      </c>
      <c r="CY111" s="47">
        <v>50284823010.000008</v>
      </c>
      <c r="CZ111" s="47">
        <v>80861363745</v>
      </c>
      <c r="DA111" s="41">
        <v>87081468648.461548</v>
      </c>
    </row>
    <row r="112" spans="1:105" x14ac:dyDescent="0.2">
      <c r="A112" s="42" t="s">
        <v>403</v>
      </c>
      <c r="B112" s="47">
        <v>0</v>
      </c>
      <c r="C112" s="47">
        <v>0</v>
      </c>
      <c r="D112" s="47">
        <v>0</v>
      </c>
      <c r="E112" s="47">
        <v>0</v>
      </c>
      <c r="F112" s="47">
        <v>0</v>
      </c>
      <c r="G112" s="47">
        <v>0</v>
      </c>
      <c r="H112" s="47">
        <v>0</v>
      </c>
      <c r="I112" s="47">
        <v>0</v>
      </c>
      <c r="J112" s="47">
        <v>0</v>
      </c>
      <c r="K112" s="47">
        <v>0</v>
      </c>
      <c r="L112" s="47">
        <v>0</v>
      </c>
      <c r="M112" s="47">
        <v>0</v>
      </c>
      <c r="N112" s="47">
        <v>0</v>
      </c>
      <c r="O112" s="47">
        <v>0</v>
      </c>
      <c r="P112" s="47">
        <v>0</v>
      </c>
      <c r="Q112" s="47">
        <v>0</v>
      </c>
      <c r="R112" s="47">
        <v>0</v>
      </c>
      <c r="S112" s="47">
        <v>0</v>
      </c>
      <c r="T112" s="47">
        <v>0</v>
      </c>
      <c r="U112" s="47">
        <v>0</v>
      </c>
      <c r="V112" s="47">
        <v>0</v>
      </c>
      <c r="W112" s="47">
        <v>0</v>
      </c>
      <c r="X112" s="47">
        <v>0</v>
      </c>
      <c r="Y112" s="47">
        <v>0</v>
      </c>
      <c r="Z112" s="47">
        <v>0</v>
      </c>
      <c r="AA112" s="47">
        <v>0</v>
      </c>
      <c r="AB112" s="47">
        <v>0</v>
      </c>
      <c r="AC112" s="47">
        <v>0</v>
      </c>
      <c r="AD112" s="47">
        <v>0</v>
      </c>
      <c r="AE112" s="47">
        <v>0</v>
      </c>
      <c r="AF112" s="47">
        <v>0</v>
      </c>
      <c r="AG112" s="47">
        <v>0</v>
      </c>
      <c r="AH112" s="47">
        <v>0</v>
      </c>
      <c r="AI112" s="47">
        <v>0</v>
      </c>
      <c r="AJ112" s="47">
        <v>0</v>
      </c>
      <c r="AK112" s="47">
        <v>0</v>
      </c>
      <c r="AL112" s="47">
        <v>0</v>
      </c>
      <c r="AM112" s="47">
        <v>0</v>
      </c>
      <c r="AN112" s="47">
        <v>0</v>
      </c>
      <c r="AO112" s="47">
        <v>0</v>
      </c>
      <c r="AP112" s="47">
        <v>0</v>
      </c>
      <c r="AQ112" s="47">
        <v>0</v>
      </c>
      <c r="AR112" s="47">
        <v>0</v>
      </c>
      <c r="AS112" s="47">
        <v>0</v>
      </c>
      <c r="AT112" s="47">
        <v>0</v>
      </c>
      <c r="AU112" s="47">
        <v>0</v>
      </c>
      <c r="AV112" s="47">
        <v>0</v>
      </c>
      <c r="AW112" s="41">
        <v>0</v>
      </c>
      <c r="AX112" s="41">
        <v>33268.65</v>
      </c>
      <c r="AZ112" s="41">
        <v>31100</v>
      </c>
      <c r="BA112" s="41">
        <v>28500</v>
      </c>
      <c r="BB112" s="41">
        <v>39707</v>
      </c>
      <c r="BC112" s="41">
        <v>28847</v>
      </c>
      <c r="BD112" s="41">
        <v>8244548</v>
      </c>
      <c r="BE112" s="41">
        <v>8178737</v>
      </c>
      <c r="BF112" s="41">
        <v>36450</v>
      </c>
      <c r="BG112" s="41">
        <v>0</v>
      </c>
      <c r="BH112" s="41">
        <v>0</v>
      </c>
      <c r="BI112" s="41">
        <v>0</v>
      </c>
      <c r="BJ112" s="41">
        <v>0</v>
      </c>
      <c r="BK112" s="41">
        <v>0</v>
      </c>
      <c r="BL112" s="41">
        <v>0</v>
      </c>
      <c r="BM112" s="41">
        <v>0</v>
      </c>
      <c r="BN112" s="41">
        <v>0</v>
      </c>
      <c r="BO112" s="41">
        <v>0</v>
      </c>
      <c r="BP112" s="41">
        <v>0</v>
      </c>
      <c r="BQ112" s="41">
        <v>0</v>
      </c>
      <c r="BR112" s="41">
        <v>0</v>
      </c>
      <c r="BS112" s="41">
        <v>0</v>
      </c>
      <c r="BT112" s="41">
        <v>0</v>
      </c>
      <c r="BU112" s="41">
        <v>0</v>
      </c>
      <c r="BV112" s="41">
        <v>0</v>
      </c>
      <c r="BW112" s="41">
        <v>0</v>
      </c>
      <c r="BX112" s="41">
        <v>0</v>
      </c>
      <c r="BY112" s="41">
        <v>0</v>
      </c>
      <c r="BZ112" s="41">
        <v>0</v>
      </c>
      <c r="CA112" s="41">
        <v>0</v>
      </c>
      <c r="CB112" s="41">
        <v>0</v>
      </c>
      <c r="CC112" s="41">
        <v>0</v>
      </c>
      <c r="CD112" s="41">
        <v>0</v>
      </c>
      <c r="CE112" s="41">
        <v>0</v>
      </c>
      <c r="CF112" s="41">
        <v>0</v>
      </c>
      <c r="CG112" s="41">
        <v>0</v>
      </c>
      <c r="CH112" s="41">
        <v>0</v>
      </c>
      <c r="CI112" s="41">
        <v>0</v>
      </c>
      <c r="CJ112" s="41">
        <v>0</v>
      </c>
      <c r="CK112" s="41">
        <v>0</v>
      </c>
      <c r="CL112" s="41">
        <v>0</v>
      </c>
      <c r="CM112" s="41">
        <v>0</v>
      </c>
      <c r="CN112" s="41">
        <v>0</v>
      </c>
      <c r="CO112" s="41">
        <v>0</v>
      </c>
      <c r="CP112" s="41">
        <v>0</v>
      </c>
      <c r="CQ112" s="41">
        <v>0</v>
      </c>
      <c r="CR112" s="41">
        <v>0</v>
      </c>
      <c r="CS112" s="41">
        <v>0</v>
      </c>
      <c r="CT112" s="41">
        <v>0</v>
      </c>
      <c r="CU112" s="41">
        <v>0</v>
      </c>
      <c r="CV112" s="41">
        <v>0</v>
      </c>
      <c r="CW112" s="47">
        <v>0</v>
      </c>
      <c r="CX112" s="47">
        <v>0</v>
      </c>
      <c r="CY112" s="47">
        <v>0</v>
      </c>
      <c r="CZ112" s="47">
        <v>0</v>
      </c>
      <c r="DA112" s="41">
        <v>0</v>
      </c>
    </row>
    <row r="113" spans="1:105" x14ac:dyDescent="0.2">
      <c r="A113" s="36" t="s">
        <v>404</v>
      </c>
      <c r="B113" s="41">
        <v>0</v>
      </c>
      <c r="C113" s="41">
        <v>0</v>
      </c>
      <c r="D113" s="41">
        <v>0</v>
      </c>
      <c r="E113" s="41">
        <v>0</v>
      </c>
      <c r="F113" s="41">
        <v>0</v>
      </c>
      <c r="G113" s="41">
        <v>0</v>
      </c>
      <c r="H113" s="41">
        <v>0</v>
      </c>
      <c r="I113" s="41">
        <v>0</v>
      </c>
      <c r="J113" s="41">
        <v>0</v>
      </c>
      <c r="K113" s="41">
        <v>0</v>
      </c>
      <c r="L113" s="41">
        <v>0</v>
      </c>
      <c r="M113" s="41">
        <v>0</v>
      </c>
      <c r="N113" s="41">
        <v>0</v>
      </c>
      <c r="O113" s="41">
        <v>0</v>
      </c>
      <c r="P113" s="41">
        <v>0</v>
      </c>
      <c r="Q113" s="41">
        <v>0</v>
      </c>
      <c r="R113" s="41">
        <v>0</v>
      </c>
      <c r="S113" s="41">
        <v>0</v>
      </c>
      <c r="T113" s="41">
        <v>0</v>
      </c>
      <c r="U113" s="41">
        <v>0</v>
      </c>
      <c r="V113" s="41">
        <v>0</v>
      </c>
      <c r="W113" s="41">
        <v>0</v>
      </c>
      <c r="X113" s="41">
        <v>0</v>
      </c>
      <c r="Y113" s="41">
        <v>0</v>
      </c>
      <c r="Z113" s="41">
        <v>0</v>
      </c>
      <c r="AA113" s="41">
        <v>0</v>
      </c>
      <c r="AB113" s="41">
        <v>0</v>
      </c>
      <c r="AC113" s="41">
        <v>0</v>
      </c>
      <c r="AD113" s="41">
        <v>0</v>
      </c>
      <c r="AE113" s="41">
        <v>0</v>
      </c>
      <c r="AF113" s="41">
        <v>0</v>
      </c>
      <c r="AG113" s="41">
        <v>0</v>
      </c>
      <c r="AH113" s="41">
        <v>0</v>
      </c>
      <c r="AI113" s="41">
        <v>0</v>
      </c>
      <c r="AJ113" s="41">
        <v>0</v>
      </c>
      <c r="AK113" s="41">
        <v>0</v>
      </c>
      <c r="AL113" s="41">
        <v>0</v>
      </c>
      <c r="AM113" s="41">
        <v>0</v>
      </c>
      <c r="AN113" s="41">
        <v>0</v>
      </c>
      <c r="AO113" s="41">
        <v>0</v>
      </c>
      <c r="AP113" s="41">
        <v>0</v>
      </c>
      <c r="AQ113" s="41">
        <v>0</v>
      </c>
      <c r="AR113" s="41">
        <v>0</v>
      </c>
      <c r="AS113" s="41">
        <v>0</v>
      </c>
      <c r="AT113" s="41">
        <v>0</v>
      </c>
      <c r="AU113" s="41">
        <v>0</v>
      </c>
      <c r="AV113" s="41">
        <v>0</v>
      </c>
      <c r="AW113" s="41">
        <v>15556423.800000001</v>
      </c>
      <c r="AX113" s="41">
        <v>13939831.199999999</v>
      </c>
      <c r="AY113" s="41">
        <v>0</v>
      </c>
      <c r="AZ113" s="41">
        <v>14820453</v>
      </c>
      <c r="BA113" s="41">
        <v>20883690</v>
      </c>
      <c r="BB113" s="41">
        <v>25246693</v>
      </c>
      <c r="BC113" s="41">
        <v>0</v>
      </c>
      <c r="BD113" s="41">
        <v>0</v>
      </c>
      <c r="BE113" s="41">
        <v>0</v>
      </c>
      <c r="BF113" s="41">
        <v>0</v>
      </c>
      <c r="BG113" s="41">
        <v>0</v>
      </c>
      <c r="BH113" s="41">
        <v>0</v>
      </c>
      <c r="BI113" s="41">
        <v>0</v>
      </c>
      <c r="BJ113" s="41">
        <v>0</v>
      </c>
      <c r="BK113" s="41">
        <v>0</v>
      </c>
      <c r="BL113" s="41">
        <v>0</v>
      </c>
      <c r="BM113" s="41">
        <v>0</v>
      </c>
      <c r="BN113" s="41">
        <v>0</v>
      </c>
      <c r="BO113" s="41">
        <v>0</v>
      </c>
      <c r="BP113" s="41">
        <v>0</v>
      </c>
      <c r="BQ113" s="41">
        <v>0</v>
      </c>
      <c r="BR113" s="41">
        <v>0</v>
      </c>
      <c r="BS113" s="41">
        <v>0</v>
      </c>
      <c r="BT113" s="41">
        <v>0</v>
      </c>
      <c r="BU113" s="41">
        <v>0</v>
      </c>
      <c r="BV113" s="41">
        <v>0</v>
      </c>
      <c r="BW113" s="41">
        <v>0</v>
      </c>
      <c r="BX113" s="41">
        <v>0</v>
      </c>
      <c r="BY113" s="41">
        <v>0</v>
      </c>
      <c r="BZ113" s="41">
        <v>0</v>
      </c>
      <c r="CA113" s="41">
        <v>0</v>
      </c>
      <c r="CB113" s="41">
        <v>0</v>
      </c>
      <c r="CC113" s="41">
        <v>0</v>
      </c>
      <c r="CD113" s="41">
        <v>0</v>
      </c>
      <c r="CE113" s="41">
        <v>0</v>
      </c>
      <c r="CF113" s="41">
        <v>0</v>
      </c>
      <c r="CG113" s="41">
        <v>0</v>
      </c>
      <c r="CH113" s="41">
        <v>0</v>
      </c>
      <c r="CI113" s="41">
        <v>0</v>
      </c>
      <c r="CJ113" s="41">
        <v>0</v>
      </c>
      <c r="CK113" s="41">
        <v>0</v>
      </c>
      <c r="CL113" s="41">
        <v>0</v>
      </c>
      <c r="CM113" s="41">
        <v>0</v>
      </c>
      <c r="CN113" s="41">
        <v>0</v>
      </c>
      <c r="CO113" s="41">
        <v>0</v>
      </c>
      <c r="CP113" s="41">
        <v>0</v>
      </c>
      <c r="CQ113" s="41">
        <v>0</v>
      </c>
      <c r="CR113" s="41">
        <v>0</v>
      </c>
      <c r="CS113" s="41">
        <v>0</v>
      </c>
      <c r="CT113" s="41">
        <v>0</v>
      </c>
      <c r="CU113" s="41">
        <v>0</v>
      </c>
      <c r="CV113" s="41">
        <v>0</v>
      </c>
      <c r="CW113" s="47">
        <v>0</v>
      </c>
      <c r="CX113" s="47">
        <v>0</v>
      </c>
      <c r="CY113" s="47">
        <v>0</v>
      </c>
      <c r="CZ113" s="47">
        <v>0</v>
      </c>
      <c r="DA113" s="41">
        <v>0</v>
      </c>
    </row>
    <row r="114" spans="1:105" x14ac:dyDescent="0.2">
      <c r="A114" s="36" t="s">
        <v>405</v>
      </c>
      <c r="B114" s="41">
        <v>0</v>
      </c>
      <c r="C114" s="41">
        <v>0</v>
      </c>
      <c r="D114" s="41">
        <v>0</v>
      </c>
      <c r="E114" s="41">
        <v>0</v>
      </c>
      <c r="F114" s="41">
        <v>0</v>
      </c>
      <c r="G114" s="41">
        <v>0</v>
      </c>
      <c r="H114" s="41">
        <v>0</v>
      </c>
      <c r="I114" s="41">
        <v>0</v>
      </c>
      <c r="J114" s="41">
        <v>0</v>
      </c>
      <c r="K114" s="41">
        <v>0</v>
      </c>
      <c r="L114" s="41">
        <v>0</v>
      </c>
      <c r="M114" s="41">
        <v>0</v>
      </c>
      <c r="N114" s="41">
        <v>0</v>
      </c>
      <c r="O114" s="41">
        <v>0</v>
      </c>
      <c r="P114" s="41">
        <v>0</v>
      </c>
      <c r="Q114" s="41">
        <v>0</v>
      </c>
      <c r="R114" s="41">
        <v>0</v>
      </c>
      <c r="S114" s="41">
        <v>0</v>
      </c>
      <c r="T114" s="41">
        <v>0</v>
      </c>
      <c r="U114" s="41">
        <v>0</v>
      </c>
      <c r="V114" s="41">
        <v>0</v>
      </c>
      <c r="W114" s="41">
        <v>0</v>
      </c>
      <c r="X114" s="41">
        <v>0</v>
      </c>
      <c r="Y114" s="41">
        <v>0</v>
      </c>
      <c r="Z114" s="41">
        <v>0</v>
      </c>
      <c r="AA114" s="41">
        <v>0</v>
      </c>
      <c r="AB114" s="41">
        <v>0</v>
      </c>
      <c r="AC114" s="41">
        <v>0</v>
      </c>
      <c r="AD114" s="41">
        <v>0</v>
      </c>
      <c r="AE114" s="41">
        <v>0</v>
      </c>
      <c r="AF114" s="41">
        <v>0</v>
      </c>
      <c r="AG114" s="41">
        <v>0</v>
      </c>
      <c r="AH114" s="41">
        <v>0</v>
      </c>
      <c r="AI114" s="41">
        <v>0</v>
      </c>
      <c r="AJ114" s="41">
        <v>0</v>
      </c>
      <c r="AK114" s="41">
        <v>0</v>
      </c>
      <c r="AL114" s="41">
        <v>0</v>
      </c>
      <c r="AM114" s="41">
        <v>0</v>
      </c>
      <c r="AN114" s="41">
        <v>0</v>
      </c>
      <c r="AO114" s="41">
        <v>0</v>
      </c>
      <c r="AP114" s="41">
        <v>0</v>
      </c>
      <c r="AQ114" s="41">
        <v>0</v>
      </c>
      <c r="AR114" s="41">
        <v>0</v>
      </c>
      <c r="AS114" s="41">
        <v>0</v>
      </c>
      <c r="AT114" s="41">
        <v>0</v>
      </c>
      <c r="AU114" s="41">
        <v>0</v>
      </c>
      <c r="AV114" s="41">
        <v>0</v>
      </c>
      <c r="AW114" s="41">
        <v>0</v>
      </c>
      <c r="AX114" s="41">
        <v>0</v>
      </c>
      <c r="AY114" s="41">
        <v>0</v>
      </c>
      <c r="AZ114" s="41">
        <v>6232019</v>
      </c>
      <c r="BA114" s="41">
        <v>10103215</v>
      </c>
      <c r="BB114" s="41">
        <v>8866461</v>
      </c>
      <c r="BC114" s="41">
        <v>0</v>
      </c>
      <c r="BD114" s="41">
        <v>0</v>
      </c>
      <c r="BE114" s="41">
        <v>0</v>
      </c>
      <c r="BF114" s="41">
        <v>0</v>
      </c>
      <c r="BG114" s="41">
        <v>0</v>
      </c>
      <c r="BH114" s="41">
        <v>0</v>
      </c>
      <c r="BI114" s="41">
        <v>0</v>
      </c>
      <c r="BJ114" s="41">
        <v>0</v>
      </c>
      <c r="BK114" s="41">
        <v>0</v>
      </c>
      <c r="BL114" s="41">
        <v>0</v>
      </c>
      <c r="BM114" s="41">
        <v>0</v>
      </c>
      <c r="BN114" s="41">
        <v>0</v>
      </c>
      <c r="BO114" s="41">
        <v>0</v>
      </c>
      <c r="BP114" s="41">
        <v>0</v>
      </c>
      <c r="BQ114" s="41">
        <v>0</v>
      </c>
      <c r="BR114" s="41">
        <v>0</v>
      </c>
      <c r="BS114" s="41">
        <v>0</v>
      </c>
      <c r="BT114" s="41">
        <v>0</v>
      </c>
      <c r="BU114" s="41">
        <v>0</v>
      </c>
      <c r="BV114" s="41">
        <v>0</v>
      </c>
      <c r="BW114" s="41">
        <v>0</v>
      </c>
      <c r="BX114" s="41">
        <v>0</v>
      </c>
      <c r="BY114" s="41">
        <v>0</v>
      </c>
      <c r="BZ114" s="41">
        <v>0</v>
      </c>
      <c r="CA114" s="41">
        <v>0</v>
      </c>
      <c r="CB114" s="41">
        <v>0</v>
      </c>
      <c r="CC114" s="41">
        <v>0</v>
      </c>
      <c r="CD114" s="41">
        <v>0</v>
      </c>
      <c r="CE114" s="41">
        <v>0</v>
      </c>
      <c r="CF114" s="41">
        <v>0</v>
      </c>
      <c r="CG114" s="41">
        <v>0</v>
      </c>
      <c r="CH114" s="41">
        <v>0</v>
      </c>
      <c r="CI114" s="41">
        <v>0</v>
      </c>
      <c r="CJ114" s="41">
        <v>0</v>
      </c>
      <c r="CK114" s="41">
        <v>0</v>
      </c>
      <c r="CL114" s="41">
        <v>0</v>
      </c>
      <c r="CM114" s="41">
        <v>0</v>
      </c>
      <c r="CN114" s="41">
        <v>0</v>
      </c>
      <c r="CO114" s="41">
        <v>0</v>
      </c>
      <c r="CP114" s="41">
        <v>0</v>
      </c>
      <c r="CQ114" s="41">
        <v>0</v>
      </c>
      <c r="CR114" s="41">
        <v>0</v>
      </c>
      <c r="CS114" s="41">
        <v>0</v>
      </c>
      <c r="CT114" s="41">
        <v>0</v>
      </c>
      <c r="CU114" s="41">
        <v>0</v>
      </c>
      <c r="CV114" s="41">
        <v>0</v>
      </c>
      <c r="CW114" s="47">
        <v>0</v>
      </c>
      <c r="CX114" s="47">
        <v>0</v>
      </c>
      <c r="CY114" s="47">
        <v>0</v>
      </c>
      <c r="CZ114" s="47">
        <v>0</v>
      </c>
      <c r="DA114" s="41">
        <v>0</v>
      </c>
    </row>
    <row r="115" spans="1:105" x14ac:dyDescent="0.2">
      <c r="A115" s="42" t="s">
        <v>406</v>
      </c>
      <c r="B115" s="47">
        <v>0</v>
      </c>
      <c r="C115" s="41">
        <v>0</v>
      </c>
      <c r="D115" s="47">
        <v>0</v>
      </c>
      <c r="E115" s="47">
        <v>0</v>
      </c>
      <c r="F115" s="47">
        <v>0</v>
      </c>
      <c r="G115" s="47">
        <v>0</v>
      </c>
      <c r="H115" s="47">
        <v>0</v>
      </c>
      <c r="I115" s="47">
        <v>0</v>
      </c>
      <c r="J115" s="47">
        <v>0</v>
      </c>
      <c r="K115" s="47">
        <v>0</v>
      </c>
      <c r="L115" s="47">
        <v>0</v>
      </c>
      <c r="M115" s="47">
        <v>0</v>
      </c>
      <c r="N115" s="47">
        <v>0</v>
      </c>
      <c r="O115" s="47">
        <v>0</v>
      </c>
      <c r="P115" s="47">
        <v>0</v>
      </c>
      <c r="Q115" s="47">
        <v>230858.27</v>
      </c>
      <c r="R115" s="47">
        <v>354385.62</v>
      </c>
      <c r="S115" s="47">
        <v>252210.04</v>
      </c>
      <c r="T115" s="47">
        <v>218055.17</v>
      </c>
      <c r="U115" s="47">
        <v>95696.08</v>
      </c>
      <c r="V115" s="47">
        <v>96595.36</v>
      </c>
      <c r="W115" s="47">
        <v>144384.69</v>
      </c>
      <c r="X115" s="47">
        <v>167114.70000000001</v>
      </c>
      <c r="Y115" s="47">
        <v>21786.69</v>
      </c>
      <c r="Z115" s="47">
        <v>0</v>
      </c>
      <c r="AA115" s="47">
        <v>0</v>
      </c>
      <c r="AB115" s="47">
        <v>0</v>
      </c>
      <c r="AC115" s="47">
        <v>0</v>
      </c>
      <c r="AD115" s="47">
        <v>0</v>
      </c>
      <c r="AE115" s="47">
        <v>0</v>
      </c>
      <c r="AF115" s="47">
        <v>0</v>
      </c>
      <c r="AG115" s="47">
        <v>0</v>
      </c>
      <c r="AH115" s="47">
        <v>0</v>
      </c>
      <c r="AI115" s="47">
        <v>0</v>
      </c>
      <c r="AJ115" s="47">
        <v>0</v>
      </c>
      <c r="AK115" s="47">
        <v>0</v>
      </c>
      <c r="AL115" s="47">
        <v>0</v>
      </c>
      <c r="AM115" s="47">
        <v>0</v>
      </c>
      <c r="AN115" s="47">
        <v>0</v>
      </c>
      <c r="AO115" s="47">
        <v>0</v>
      </c>
      <c r="AP115" s="47">
        <v>0</v>
      </c>
      <c r="AQ115" s="47">
        <v>0</v>
      </c>
      <c r="AR115" s="47">
        <v>0</v>
      </c>
      <c r="AS115" s="47">
        <v>0</v>
      </c>
      <c r="AT115" s="47">
        <v>0</v>
      </c>
      <c r="AU115" s="47">
        <v>0</v>
      </c>
      <c r="AV115" s="47">
        <v>0</v>
      </c>
      <c r="AW115" s="47">
        <v>0</v>
      </c>
      <c r="AX115" s="47">
        <v>0</v>
      </c>
      <c r="AY115" s="47">
        <v>0</v>
      </c>
      <c r="AZ115" s="47">
        <v>0</v>
      </c>
      <c r="BA115" s="47">
        <v>0</v>
      </c>
      <c r="BB115" s="47">
        <v>0</v>
      </c>
      <c r="BC115" s="47">
        <v>0</v>
      </c>
      <c r="BD115" s="47">
        <v>0</v>
      </c>
      <c r="BE115" s="47">
        <v>0</v>
      </c>
      <c r="BF115" s="47">
        <v>0</v>
      </c>
      <c r="BG115" s="47">
        <v>0</v>
      </c>
      <c r="BH115" s="47">
        <v>0</v>
      </c>
      <c r="BI115" s="47">
        <v>0</v>
      </c>
      <c r="BJ115" s="47">
        <v>0</v>
      </c>
      <c r="BK115" s="47">
        <v>0</v>
      </c>
      <c r="BL115" s="47">
        <v>0</v>
      </c>
      <c r="BM115" s="47">
        <v>0</v>
      </c>
      <c r="BN115" s="47">
        <v>0</v>
      </c>
      <c r="BO115" s="47">
        <v>0</v>
      </c>
      <c r="BP115" s="47">
        <v>0</v>
      </c>
      <c r="BQ115" s="47">
        <v>0</v>
      </c>
      <c r="BR115" s="47">
        <v>0</v>
      </c>
      <c r="BS115" s="47">
        <v>0</v>
      </c>
      <c r="BT115" s="47">
        <v>0</v>
      </c>
      <c r="BU115" s="47">
        <v>0</v>
      </c>
      <c r="BV115" s="47">
        <v>0</v>
      </c>
      <c r="BW115" s="47">
        <v>0</v>
      </c>
      <c r="BX115" s="47">
        <v>0</v>
      </c>
      <c r="BY115" s="47">
        <v>0</v>
      </c>
      <c r="BZ115" s="47">
        <v>0</v>
      </c>
      <c r="CA115" s="47">
        <v>0</v>
      </c>
      <c r="CB115" s="47">
        <v>0</v>
      </c>
      <c r="CC115" s="47">
        <v>0</v>
      </c>
      <c r="CD115" s="47">
        <v>0</v>
      </c>
      <c r="CE115" s="47">
        <v>0</v>
      </c>
      <c r="CF115" s="47">
        <v>0</v>
      </c>
      <c r="CG115" s="47">
        <v>0</v>
      </c>
      <c r="CH115" s="47">
        <v>0</v>
      </c>
      <c r="CI115" s="47">
        <v>0</v>
      </c>
      <c r="CJ115" s="47">
        <v>0</v>
      </c>
      <c r="CK115" s="47">
        <v>0</v>
      </c>
      <c r="CL115" s="47">
        <v>0</v>
      </c>
      <c r="CM115" s="47">
        <v>0</v>
      </c>
      <c r="CN115" s="47">
        <v>0</v>
      </c>
      <c r="CO115" s="47">
        <v>0</v>
      </c>
      <c r="CP115" s="47">
        <v>0</v>
      </c>
      <c r="CQ115" s="47">
        <v>0</v>
      </c>
      <c r="CR115" s="47">
        <v>0</v>
      </c>
      <c r="CS115" s="47">
        <v>0</v>
      </c>
      <c r="CT115" s="47">
        <v>0</v>
      </c>
      <c r="CU115" s="47">
        <v>0</v>
      </c>
      <c r="CV115" s="47">
        <v>0</v>
      </c>
      <c r="CW115" s="47">
        <v>0</v>
      </c>
      <c r="CX115" s="47">
        <v>0</v>
      </c>
      <c r="CY115" s="47">
        <v>0</v>
      </c>
      <c r="CZ115" s="47">
        <v>0</v>
      </c>
      <c r="DA115" s="41">
        <v>0</v>
      </c>
    </row>
    <row r="116" spans="1:105" x14ac:dyDescent="0.2">
      <c r="A116" s="42" t="s">
        <v>407</v>
      </c>
      <c r="B116" s="47">
        <v>0</v>
      </c>
      <c r="C116" s="47">
        <v>0</v>
      </c>
      <c r="D116" s="47">
        <v>0</v>
      </c>
      <c r="E116" s="41">
        <v>0</v>
      </c>
      <c r="F116" s="41">
        <v>45262.400000000001</v>
      </c>
      <c r="G116" s="41">
        <v>58417.66</v>
      </c>
      <c r="H116" s="41">
        <v>65197.32</v>
      </c>
      <c r="I116" s="41">
        <v>86225.35</v>
      </c>
      <c r="J116" s="41">
        <v>84251.19</v>
      </c>
      <c r="K116" s="41">
        <v>120812.34</v>
      </c>
      <c r="L116" s="47">
        <v>0</v>
      </c>
      <c r="M116" s="47">
        <v>119103.73</v>
      </c>
      <c r="N116" s="47">
        <v>143398.84</v>
      </c>
      <c r="O116" s="47">
        <v>0</v>
      </c>
      <c r="P116" s="47">
        <v>0</v>
      </c>
      <c r="Q116" s="47">
        <v>0</v>
      </c>
      <c r="R116" s="47">
        <v>0</v>
      </c>
      <c r="S116" s="47">
        <v>0</v>
      </c>
      <c r="T116" s="47">
        <v>0</v>
      </c>
      <c r="U116" s="47">
        <v>0</v>
      </c>
      <c r="V116" s="47">
        <v>0</v>
      </c>
      <c r="W116" s="47">
        <v>0</v>
      </c>
      <c r="X116" s="47">
        <v>0</v>
      </c>
      <c r="Y116" s="47">
        <v>0</v>
      </c>
      <c r="Z116" s="47">
        <v>0</v>
      </c>
      <c r="AA116" s="47">
        <v>0</v>
      </c>
      <c r="AB116" s="47">
        <v>0</v>
      </c>
      <c r="AC116" s="47">
        <v>0</v>
      </c>
      <c r="AD116" s="47">
        <v>0</v>
      </c>
      <c r="AE116" s="47">
        <v>0</v>
      </c>
      <c r="AF116" s="47">
        <v>0</v>
      </c>
      <c r="AG116" s="47">
        <v>0</v>
      </c>
      <c r="AH116" s="47">
        <v>0</v>
      </c>
      <c r="AI116" s="47">
        <v>0</v>
      </c>
      <c r="AJ116" s="47">
        <v>0</v>
      </c>
      <c r="AK116" s="47">
        <v>0</v>
      </c>
      <c r="AL116" s="47">
        <v>0</v>
      </c>
      <c r="AM116" s="47">
        <v>0</v>
      </c>
      <c r="AN116" s="47">
        <v>0</v>
      </c>
      <c r="AO116" s="47">
        <v>0</v>
      </c>
      <c r="AP116" s="47">
        <v>0</v>
      </c>
      <c r="AQ116" s="47">
        <v>0</v>
      </c>
      <c r="AR116" s="47">
        <v>0</v>
      </c>
      <c r="AS116" s="47">
        <v>0</v>
      </c>
      <c r="AT116" s="47">
        <v>0</v>
      </c>
      <c r="AU116" s="47">
        <v>0</v>
      </c>
      <c r="AV116" s="47">
        <v>0</v>
      </c>
      <c r="AW116" s="47">
        <v>2005968.88</v>
      </c>
      <c r="AX116" s="47">
        <v>4362171</v>
      </c>
      <c r="AY116" s="47">
        <v>0</v>
      </c>
      <c r="AZ116" s="47">
        <v>5608515</v>
      </c>
      <c r="BA116" s="47">
        <v>6094951</v>
      </c>
      <c r="BB116" s="47">
        <v>6560862</v>
      </c>
      <c r="BC116" s="47">
        <v>2106539</v>
      </c>
      <c r="BD116" s="47">
        <v>889290</v>
      </c>
      <c r="BE116" s="47">
        <v>1242251</v>
      </c>
      <c r="BF116" s="47">
        <v>798468</v>
      </c>
      <c r="BG116" s="47">
        <v>0</v>
      </c>
      <c r="BH116" s="47">
        <v>0</v>
      </c>
      <c r="BI116" s="47">
        <v>0</v>
      </c>
      <c r="BJ116" s="47">
        <v>0</v>
      </c>
      <c r="BK116" s="47">
        <v>0</v>
      </c>
      <c r="BL116" s="47">
        <v>0</v>
      </c>
      <c r="BM116" s="47">
        <v>0</v>
      </c>
      <c r="BN116" s="47">
        <v>0</v>
      </c>
      <c r="BO116" s="47">
        <v>0</v>
      </c>
      <c r="BP116" s="47">
        <v>0</v>
      </c>
      <c r="BQ116" s="47">
        <v>0</v>
      </c>
      <c r="BR116" s="47">
        <v>0</v>
      </c>
      <c r="BS116" s="47">
        <v>0</v>
      </c>
      <c r="BT116" s="47">
        <v>0</v>
      </c>
      <c r="BU116" s="47">
        <v>0</v>
      </c>
      <c r="BV116" s="47">
        <v>0</v>
      </c>
      <c r="BW116" s="47">
        <v>0</v>
      </c>
      <c r="BX116" s="47">
        <v>0</v>
      </c>
      <c r="BY116" s="47">
        <v>0</v>
      </c>
      <c r="BZ116" s="47">
        <v>0</v>
      </c>
      <c r="CA116" s="47">
        <v>0</v>
      </c>
      <c r="CB116" s="47">
        <v>0</v>
      </c>
      <c r="CC116" s="47">
        <v>0</v>
      </c>
      <c r="CD116" s="47">
        <v>0</v>
      </c>
      <c r="CE116" s="47">
        <v>0</v>
      </c>
      <c r="CF116" s="47">
        <v>0</v>
      </c>
      <c r="CG116" s="47">
        <v>0</v>
      </c>
      <c r="CH116" s="47">
        <v>0</v>
      </c>
      <c r="CI116" s="47">
        <v>0</v>
      </c>
      <c r="CJ116" s="47">
        <v>0</v>
      </c>
      <c r="CK116" s="47">
        <v>0</v>
      </c>
      <c r="CL116" s="47">
        <v>0</v>
      </c>
      <c r="CM116" s="47">
        <v>0</v>
      </c>
      <c r="CN116" s="47">
        <v>0</v>
      </c>
      <c r="CO116" s="47">
        <v>0</v>
      </c>
      <c r="CP116" s="47">
        <v>0</v>
      </c>
      <c r="CQ116" s="47">
        <v>0</v>
      </c>
      <c r="CR116" s="47">
        <v>0</v>
      </c>
      <c r="CS116" s="47">
        <v>0</v>
      </c>
      <c r="CT116" s="47">
        <v>0</v>
      </c>
      <c r="CU116" s="47">
        <v>0</v>
      </c>
      <c r="CV116" s="47">
        <v>0</v>
      </c>
      <c r="CW116" s="47">
        <v>0</v>
      </c>
      <c r="CX116" s="47">
        <v>0</v>
      </c>
      <c r="CY116" s="47">
        <v>0</v>
      </c>
      <c r="CZ116" s="47">
        <v>0</v>
      </c>
      <c r="DA116" s="41">
        <v>0</v>
      </c>
    </row>
    <row r="117" spans="1:105" x14ac:dyDescent="0.2">
      <c r="A117" s="42" t="s">
        <v>408</v>
      </c>
      <c r="B117" s="41">
        <v>0</v>
      </c>
      <c r="D117" s="41">
        <v>0</v>
      </c>
      <c r="E117" s="41">
        <v>0</v>
      </c>
      <c r="F117" s="41">
        <v>0</v>
      </c>
      <c r="G117" s="41">
        <v>0</v>
      </c>
      <c r="H117" s="41">
        <v>0</v>
      </c>
      <c r="I117" s="41">
        <v>0</v>
      </c>
      <c r="J117" s="41">
        <v>0</v>
      </c>
      <c r="K117" s="41">
        <v>0</v>
      </c>
      <c r="L117" s="41">
        <v>0</v>
      </c>
      <c r="M117" s="41">
        <v>45418.86</v>
      </c>
      <c r="N117" s="41">
        <v>64982.71</v>
      </c>
      <c r="O117" s="41">
        <v>80415.03</v>
      </c>
      <c r="P117" s="41">
        <v>113508.97</v>
      </c>
      <c r="Q117" s="41">
        <v>117099.72</v>
      </c>
      <c r="R117" s="41">
        <v>133543.51999999999</v>
      </c>
      <c r="S117" s="41">
        <v>88482.32</v>
      </c>
      <c r="T117" s="41">
        <v>101929.74</v>
      </c>
      <c r="U117" s="41">
        <v>64075.54</v>
      </c>
      <c r="V117" s="41">
        <v>76330.06</v>
      </c>
      <c r="W117" s="41">
        <v>87105.4</v>
      </c>
      <c r="X117" s="41">
        <v>108445</v>
      </c>
      <c r="Y117" s="41">
        <v>21682.92</v>
      </c>
      <c r="Z117" s="41">
        <v>0</v>
      </c>
      <c r="AA117" s="41">
        <v>0</v>
      </c>
      <c r="AB117" s="41">
        <v>0</v>
      </c>
      <c r="AC117" s="41">
        <v>0</v>
      </c>
      <c r="AD117" s="41">
        <v>0</v>
      </c>
      <c r="AE117" s="41">
        <v>0</v>
      </c>
      <c r="AF117" s="41">
        <v>0</v>
      </c>
      <c r="AG117" s="41">
        <v>0</v>
      </c>
      <c r="AH117" s="41">
        <v>0</v>
      </c>
      <c r="AI117" s="41">
        <v>0</v>
      </c>
      <c r="AJ117" s="41">
        <v>0</v>
      </c>
      <c r="AK117" s="41">
        <v>0</v>
      </c>
      <c r="AL117" s="41">
        <v>0</v>
      </c>
      <c r="AM117" s="41">
        <v>0</v>
      </c>
      <c r="AN117" s="41">
        <v>0</v>
      </c>
      <c r="AO117" s="41">
        <v>0</v>
      </c>
      <c r="AP117" s="41">
        <v>0</v>
      </c>
      <c r="AQ117" s="41">
        <v>0</v>
      </c>
      <c r="AR117" s="41">
        <v>0</v>
      </c>
      <c r="AS117" s="41">
        <v>0</v>
      </c>
      <c r="AT117" s="41">
        <v>0</v>
      </c>
      <c r="AU117" s="41">
        <v>0</v>
      </c>
      <c r="AV117" s="41">
        <v>0</v>
      </c>
      <c r="AW117" s="41">
        <v>0</v>
      </c>
      <c r="AX117" s="41">
        <v>0</v>
      </c>
      <c r="AY117" s="41">
        <v>0</v>
      </c>
      <c r="AZ117" s="41">
        <v>0</v>
      </c>
      <c r="BA117" s="41">
        <v>0</v>
      </c>
      <c r="BB117" s="41">
        <v>0</v>
      </c>
      <c r="BC117" s="41">
        <v>0</v>
      </c>
      <c r="BD117" s="41">
        <v>0</v>
      </c>
      <c r="BE117" s="41">
        <v>0</v>
      </c>
      <c r="BF117" s="41">
        <v>0</v>
      </c>
      <c r="BG117" s="41">
        <v>0</v>
      </c>
      <c r="BH117" s="41">
        <v>0</v>
      </c>
      <c r="BI117" s="41">
        <v>0</v>
      </c>
      <c r="BJ117" s="41">
        <v>0</v>
      </c>
      <c r="BK117" s="41">
        <v>0</v>
      </c>
      <c r="BL117" s="41">
        <v>0</v>
      </c>
      <c r="BM117" s="41">
        <v>0</v>
      </c>
      <c r="BN117" s="41">
        <v>0</v>
      </c>
      <c r="BO117" s="41">
        <v>0</v>
      </c>
      <c r="BP117" s="41">
        <v>0</v>
      </c>
      <c r="BQ117" s="41">
        <v>0</v>
      </c>
      <c r="BR117" s="41">
        <v>0</v>
      </c>
      <c r="BS117" s="41">
        <v>0</v>
      </c>
      <c r="BT117" s="41">
        <v>0</v>
      </c>
      <c r="BU117" s="41">
        <v>0</v>
      </c>
      <c r="BV117" s="41">
        <v>0</v>
      </c>
      <c r="BW117" s="41">
        <v>0</v>
      </c>
      <c r="BX117" s="41">
        <v>0</v>
      </c>
      <c r="BY117" s="41">
        <v>0</v>
      </c>
      <c r="BZ117" s="41">
        <v>0</v>
      </c>
      <c r="CA117" s="41">
        <v>0</v>
      </c>
      <c r="CB117" s="41">
        <v>0</v>
      </c>
      <c r="CC117" s="41">
        <v>0</v>
      </c>
      <c r="CD117" s="41">
        <v>0</v>
      </c>
      <c r="CE117" s="41">
        <v>0</v>
      </c>
      <c r="CF117" s="41">
        <v>0</v>
      </c>
      <c r="CG117" s="41">
        <v>0</v>
      </c>
      <c r="CH117" s="41">
        <v>0</v>
      </c>
      <c r="CI117" s="41">
        <v>0</v>
      </c>
      <c r="CJ117" s="41">
        <v>0</v>
      </c>
      <c r="CK117" s="41">
        <v>0</v>
      </c>
      <c r="CL117" s="41">
        <v>0</v>
      </c>
      <c r="CM117" s="41">
        <v>0</v>
      </c>
      <c r="CN117" s="41">
        <v>0</v>
      </c>
      <c r="CO117" s="41">
        <v>0</v>
      </c>
      <c r="CP117" s="41">
        <v>0</v>
      </c>
      <c r="CQ117" s="41">
        <v>0</v>
      </c>
      <c r="CR117" s="41">
        <v>0</v>
      </c>
      <c r="CS117" s="41">
        <v>0</v>
      </c>
      <c r="CT117" s="41">
        <v>0</v>
      </c>
      <c r="CU117" s="41">
        <v>0</v>
      </c>
      <c r="CV117" s="41">
        <v>0</v>
      </c>
      <c r="CW117" s="47">
        <v>0</v>
      </c>
      <c r="CX117" s="47">
        <v>0</v>
      </c>
      <c r="CY117" s="47">
        <v>0</v>
      </c>
      <c r="CZ117" s="47">
        <v>0</v>
      </c>
      <c r="DA117" s="41">
        <v>0</v>
      </c>
    </row>
    <row r="118" spans="1:105" x14ac:dyDescent="0.2">
      <c r="A118" s="42" t="s">
        <v>409</v>
      </c>
      <c r="B118" s="47">
        <v>0</v>
      </c>
      <c r="C118" s="41">
        <v>0</v>
      </c>
      <c r="D118" s="47">
        <v>0</v>
      </c>
      <c r="E118" s="47">
        <v>0</v>
      </c>
      <c r="F118" s="47">
        <v>0</v>
      </c>
      <c r="G118" s="47">
        <v>0</v>
      </c>
      <c r="H118" s="47">
        <v>0</v>
      </c>
      <c r="I118" s="47">
        <v>0</v>
      </c>
      <c r="J118" s="47">
        <v>0</v>
      </c>
      <c r="K118" s="47">
        <v>0</v>
      </c>
      <c r="L118" s="47">
        <v>0</v>
      </c>
      <c r="M118" s="47">
        <v>0</v>
      </c>
      <c r="N118" s="41">
        <v>0</v>
      </c>
      <c r="O118" s="41">
        <v>0</v>
      </c>
      <c r="P118" s="41">
        <v>0</v>
      </c>
      <c r="Q118" s="41">
        <v>0</v>
      </c>
      <c r="R118" s="41">
        <v>0</v>
      </c>
      <c r="S118" s="41">
        <v>0</v>
      </c>
      <c r="T118" s="41">
        <v>0</v>
      </c>
      <c r="U118" s="41">
        <v>0</v>
      </c>
      <c r="V118" s="41">
        <v>0</v>
      </c>
      <c r="W118" s="41">
        <v>0</v>
      </c>
      <c r="X118" s="41">
        <v>0</v>
      </c>
      <c r="Y118" s="41">
        <v>0</v>
      </c>
      <c r="Z118" s="41">
        <v>0</v>
      </c>
      <c r="AA118" s="41">
        <v>0</v>
      </c>
      <c r="AB118" s="41">
        <v>0</v>
      </c>
      <c r="AC118" s="41">
        <v>0</v>
      </c>
      <c r="AD118" s="41">
        <v>0</v>
      </c>
      <c r="AE118" s="41">
        <v>0</v>
      </c>
      <c r="AF118" s="41">
        <v>0</v>
      </c>
      <c r="AG118" s="41">
        <v>0</v>
      </c>
      <c r="AH118" s="41">
        <v>0</v>
      </c>
      <c r="AI118" s="41">
        <v>0</v>
      </c>
      <c r="AJ118" s="41">
        <v>0</v>
      </c>
      <c r="AK118" s="41">
        <v>0</v>
      </c>
      <c r="AL118" s="41">
        <v>0</v>
      </c>
      <c r="AM118" s="41">
        <v>0</v>
      </c>
      <c r="AN118" s="41">
        <v>0</v>
      </c>
      <c r="AO118" s="41">
        <v>0</v>
      </c>
      <c r="AP118" s="41">
        <v>0</v>
      </c>
      <c r="AQ118" s="41">
        <v>0</v>
      </c>
      <c r="AR118" s="41">
        <v>0</v>
      </c>
      <c r="AS118" s="41">
        <v>0</v>
      </c>
      <c r="AT118" s="41">
        <v>0</v>
      </c>
      <c r="AU118" s="41">
        <v>0</v>
      </c>
      <c r="AV118" s="41">
        <v>0</v>
      </c>
      <c r="AW118" s="41">
        <v>0</v>
      </c>
      <c r="AX118" s="41">
        <v>0</v>
      </c>
      <c r="AY118" s="41">
        <v>0</v>
      </c>
      <c r="AZ118" s="41">
        <v>20604734</v>
      </c>
      <c r="BA118" s="41">
        <v>18504933</v>
      </c>
      <c r="BB118" s="41">
        <v>32457485</v>
      </c>
      <c r="BC118" s="41">
        <v>2318427</v>
      </c>
      <c r="BD118" s="41">
        <v>15630549</v>
      </c>
      <c r="BE118" s="41">
        <v>7257477</v>
      </c>
      <c r="BF118" s="41">
        <v>4510155</v>
      </c>
      <c r="BG118" s="41">
        <v>0</v>
      </c>
      <c r="BH118" s="41">
        <v>0</v>
      </c>
      <c r="BI118" s="41">
        <v>0</v>
      </c>
      <c r="BJ118" s="41">
        <v>0</v>
      </c>
      <c r="BK118" s="41">
        <v>0</v>
      </c>
      <c r="BL118" s="41">
        <v>0</v>
      </c>
      <c r="BM118" s="41">
        <v>0</v>
      </c>
      <c r="BN118" s="41">
        <v>0</v>
      </c>
      <c r="BO118" s="41">
        <v>0</v>
      </c>
      <c r="BP118" s="41">
        <v>0</v>
      </c>
      <c r="BQ118" s="41">
        <v>0</v>
      </c>
      <c r="BR118" s="41">
        <v>0</v>
      </c>
      <c r="BS118" s="41">
        <v>0</v>
      </c>
      <c r="BT118" s="41">
        <v>0</v>
      </c>
      <c r="BU118" s="41">
        <v>0</v>
      </c>
      <c r="BV118" s="41">
        <v>0</v>
      </c>
      <c r="BW118" s="41">
        <v>0</v>
      </c>
      <c r="BX118" s="41">
        <v>0</v>
      </c>
      <c r="BY118" s="41">
        <v>0</v>
      </c>
      <c r="BZ118" s="41">
        <v>0</v>
      </c>
      <c r="CA118" s="41">
        <v>0</v>
      </c>
      <c r="CB118" s="41">
        <v>0</v>
      </c>
      <c r="CC118" s="41">
        <v>0</v>
      </c>
      <c r="CD118" s="41">
        <v>0</v>
      </c>
      <c r="CE118" s="41">
        <v>0</v>
      </c>
      <c r="CF118" s="41">
        <v>0</v>
      </c>
      <c r="CG118" s="41">
        <v>0</v>
      </c>
      <c r="CH118" s="41">
        <v>0</v>
      </c>
      <c r="CI118" s="41">
        <v>0</v>
      </c>
      <c r="CJ118" s="41">
        <v>0</v>
      </c>
      <c r="CK118" s="41">
        <v>0</v>
      </c>
      <c r="CL118" s="41">
        <v>0</v>
      </c>
      <c r="CM118" s="41">
        <v>0</v>
      </c>
      <c r="CN118" s="41">
        <v>0</v>
      </c>
      <c r="CO118" s="41">
        <v>0</v>
      </c>
      <c r="CP118" s="41">
        <v>0</v>
      </c>
      <c r="CQ118" s="41">
        <v>0</v>
      </c>
      <c r="CR118" s="41">
        <v>0</v>
      </c>
      <c r="CS118" s="41">
        <v>0</v>
      </c>
      <c r="CT118" s="41">
        <v>0</v>
      </c>
      <c r="CU118" s="41">
        <v>0</v>
      </c>
      <c r="CV118" s="41">
        <v>0</v>
      </c>
      <c r="CW118" s="47">
        <v>0</v>
      </c>
      <c r="CX118" s="47">
        <v>0</v>
      </c>
      <c r="CY118" s="47">
        <v>0</v>
      </c>
      <c r="CZ118" s="47">
        <v>0</v>
      </c>
      <c r="DA118" s="41">
        <v>0</v>
      </c>
    </row>
    <row r="119" spans="1:105" x14ac:dyDescent="0.2">
      <c r="A119" s="42" t="s">
        <v>410</v>
      </c>
      <c r="B119" s="47">
        <v>0</v>
      </c>
      <c r="C119" s="47">
        <v>0</v>
      </c>
      <c r="D119" s="47">
        <v>0</v>
      </c>
      <c r="E119" s="47">
        <v>0</v>
      </c>
      <c r="F119" s="47">
        <v>0</v>
      </c>
      <c r="G119" s="47">
        <v>0</v>
      </c>
      <c r="H119" s="47">
        <v>0</v>
      </c>
      <c r="I119" s="47">
        <v>0</v>
      </c>
      <c r="J119" s="47">
        <v>0</v>
      </c>
      <c r="K119" s="47">
        <v>0</v>
      </c>
      <c r="L119" s="47">
        <v>0</v>
      </c>
      <c r="M119" s="47">
        <v>0</v>
      </c>
      <c r="N119" s="47">
        <v>0</v>
      </c>
      <c r="O119" s="47">
        <v>0</v>
      </c>
      <c r="P119" s="47">
        <v>0</v>
      </c>
      <c r="Q119" s="47">
        <v>0</v>
      </c>
      <c r="R119" s="47">
        <v>0</v>
      </c>
      <c r="S119" s="47">
        <v>0</v>
      </c>
      <c r="T119" s="47">
        <v>0</v>
      </c>
      <c r="U119" s="47">
        <v>0</v>
      </c>
      <c r="V119" s="47">
        <v>0</v>
      </c>
      <c r="W119" s="47">
        <v>0</v>
      </c>
      <c r="X119" s="47">
        <v>0</v>
      </c>
      <c r="Y119" s="47">
        <v>0</v>
      </c>
      <c r="Z119" s="47">
        <v>0</v>
      </c>
      <c r="AA119" s="47">
        <v>0</v>
      </c>
      <c r="AB119" s="47">
        <v>0</v>
      </c>
      <c r="AC119" s="47">
        <v>0</v>
      </c>
      <c r="AD119" s="47">
        <v>0</v>
      </c>
      <c r="AE119" s="47">
        <v>0</v>
      </c>
      <c r="AF119" s="47">
        <v>0</v>
      </c>
      <c r="AG119" s="47">
        <v>0</v>
      </c>
      <c r="AH119" s="47">
        <v>0</v>
      </c>
      <c r="AI119" s="47">
        <v>0</v>
      </c>
      <c r="AJ119" s="47">
        <v>0</v>
      </c>
      <c r="AK119" s="47">
        <v>0</v>
      </c>
      <c r="AL119" s="47">
        <v>0</v>
      </c>
      <c r="AM119" s="47">
        <v>0</v>
      </c>
      <c r="AN119" s="47">
        <v>0</v>
      </c>
      <c r="AO119" s="47">
        <v>0</v>
      </c>
      <c r="AP119" s="47">
        <v>0</v>
      </c>
      <c r="AQ119" s="47">
        <v>0</v>
      </c>
      <c r="AR119" s="47">
        <v>0</v>
      </c>
      <c r="AS119" s="47">
        <v>0</v>
      </c>
      <c r="AT119" s="47">
        <v>0</v>
      </c>
      <c r="AU119" s="47">
        <v>0</v>
      </c>
      <c r="AV119" s="47">
        <v>0</v>
      </c>
      <c r="AW119" s="47">
        <v>0</v>
      </c>
      <c r="AX119" s="47">
        <v>0</v>
      </c>
      <c r="AY119" s="47">
        <v>0</v>
      </c>
      <c r="AZ119" s="47">
        <v>0</v>
      </c>
      <c r="BA119" s="47">
        <v>0</v>
      </c>
      <c r="BB119" s="47">
        <v>0</v>
      </c>
      <c r="BC119" s="47">
        <v>0</v>
      </c>
      <c r="BD119" s="47">
        <v>0</v>
      </c>
      <c r="BE119" s="47">
        <v>0</v>
      </c>
      <c r="BF119" s="47">
        <v>0</v>
      </c>
      <c r="BG119" s="47">
        <v>0</v>
      </c>
      <c r="BH119" s="47">
        <v>0</v>
      </c>
      <c r="BI119" s="47">
        <v>0</v>
      </c>
      <c r="BJ119" s="47">
        <v>0</v>
      </c>
      <c r="BK119" s="47">
        <v>0</v>
      </c>
      <c r="BL119" s="47">
        <v>0</v>
      </c>
      <c r="BM119" s="47">
        <v>0</v>
      </c>
      <c r="BN119" s="47">
        <v>0</v>
      </c>
      <c r="BO119" s="47">
        <v>0</v>
      </c>
      <c r="BP119" s="47">
        <v>0</v>
      </c>
      <c r="BQ119" s="47">
        <v>0</v>
      </c>
      <c r="BR119" s="47">
        <v>0</v>
      </c>
      <c r="BS119" s="47">
        <v>0</v>
      </c>
      <c r="BT119" s="47">
        <v>0</v>
      </c>
      <c r="BU119" s="47">
        <v>0</v>
      </c>
      <c r="BV119" s="47">
        <v>0</v>
      </c>
      <c r="BW119" s="47">
        <v>0</v>
      </c>
      <c r="BX119" s="47">
        <v>0</v>
      </c>
      <c r="BY119" s="47">
        <v>0</v>
      </c>
      <c r="BZ119" s="47">
        <v>0</v>
      </c>
      <c r="CA119" s="47">
        <v>0</v>
      </c>
      <c r="CB119" s="47">
        <v>0</v>
      </c>
      <c r="CC119" s="47">
        <v>0</v>
      </c>
      <c r="CD119" s="47">
        <v>0</v>
      </c>
      <c r="CE119" s="47">
        <v>0</v>
      </c>
      <c r="CF119" s="47">
        <v>0</v>
      </c>
      <c r="CG119" s="47">
        <v>0</v>
      </c>
      <c r="CH119" s="47">
        <v>0</v>
      </c>
      <c r="CI119" s="47">
        <v>0</v>
      </c>
      <c r="CJ119" s="47">
        <v>0</v>
      </c>
      <c r="CK119" s="47">
        <v>0</v>
      </c>
      <c r="CL119" s="47">
        <v>0</v>
      </c>
      <c r="CM119" s="47">
        <v>0</v>
      </c>
      <c r="CN119" s="47">
        <v>0</v>
      </c>
      <c r="CO119" s="47">
        <v>0</v>
      </c>
      <c r="CP119" s="47">
        <v>0</v>
      </c>
      <c r="CQ119" s="47">
        <v>0</v>
      </c>
      <c r="CR119" s="47">
        <v>0</v>
      </c>
      <c r="CS119" s="47">
        <v>0</v>
      </c>
      <c r="CT119" s="47">
        <v>0</v>
      </c>
      <c r="CU119" s="47">
        <v>0</v>
      </c>
      <c r="CV119" s="47">
        <v>0</v>
      </c>
      <c r="CW119" s="47">
        <v>0</v>
      </c>
      <c r="CX119" s="47">
        <v>0</v>
      </c>
      <c r="CY119" s="47">
        <v>0</v>
      </c>
      <c r="CZ119" s="47">
        <v>0</v>
      </c>
      <c r="DA119" s="41">
        <v>0</v>
      </c>
    </row>
    <row r="120" spans="1:105" x14ac:dyDescent="0.2">
      <c r="A120" s="42" t="s">
        <v>411</v>
      </c>
      <c r="B120" s="41">
        <v>0</v>
      </c>
      <c r="C120" s="41">
        <v>0</v>
      </c>
      <c r="D120" s="41">
        <v>0</v>
      </c>
      <c r="E120" s="41">
        <v>0</v>
      </c>
      <c r="F120" s="41">
        <v>0</v>
      </c>
      <c r="G120" s="41">
        <v>0</v>
      </c>
      <c r="H120" s="41">
        <v>0</v>
      </c>
      <c r="I120" s="41">
        <v>0</v>
      </c>
      <c r="J120" s="41">
        <v>0</v>
      </c>
      <c r="K120" s="41">
        <v>0</v>
      </c>
      <c r="L120" s="41">
        <v>0</v>
      </c>
      <c r="M120" s="41">
        <v>0</v>
      </c>
      <c r="N120" s="41">
        <v>0</v>
      </c>
      <c r="O120" s="41">
        <v>0</v>
      </c>
      <c r="P120" s="41">
        <v>0</v>
      </c>
      <c r="Q120" s="41">
        <v>0</v>
      </c>
      <c r="R120" s="41">
        <v>0</v>
      </c>
      <c r="S120" s="41">
        <v>0</v>
      </c>
      <c r="T120" s="41">
        <v>209135.21</v>
      </c>
      <c r="U120" s="41">
        <v>241601.84</v>
      </c>
      <c r="V120" s="41">
        <v>129101.15</v>
      </c>
      <c r="W120" s="41">
        <v>0</v>
      </c>
      <c r="X120" s="41">
        <v>0</v>
      </c>
      <c r="Y120" s="41">
        <v>0</v>
      </c>
      <c r="Z120" s="41">
        <v>0</v>
      </c>
      <c r="AA120" s="41">
        <v>0</v>
      </c>
      <c r="AB120" s="41">
        <v>0</v>
      </c>
      <c r="AC120" s="41">
        <v>0</v>
      </c>
      <c r="AD120" s="41">
        <v>0</v>
      </c>
      <c r="AE120" s="41">
        <v>0</v>
      </c>
      <c r="AF120" s="41">
        <v>0</v>
      </c>
      <c r="AG120" s="41">
        <v>0</v>
      </c>
      <c r="AH120" s="41">
        <v>0</v>
      </c>
      <c r="AI120" s="41">
        <v>0</v>
      </c>
      <c r="AJ120" s="41">
        <v>0</v>
      </c>
      <c r="AK120" s="41">
        <v>0</v>
      </c>
      <c r="AL120" s="41">
        <v>0</v>
      </c>
      <c r="AM120" s="41">
        <v>0</v>
      </c>
      <c r="AN120" s="41">
        <v>0</v>
      </c>
      <c r="AO120" s="41">
        <v>0</v>
      </c>
      <c r="AP120" s="41">
        <v>0</v>
      </c>
      <c r="AQ120" s="41">
        <v>0</v>
      </c>
      <c r="AR120" s="41">
        <v>0</v>
      </c>
      <c r="AS120" s="41">
        <v>0</v>
      </c>
      <c r="AT120" s="41">
        <v>0</v>
      </c>
      <c r="AU120" s="41">
        <v>0</v>
      </c>
      <c r="AV120" s="41">
        <v>0</v>
      </c>
      <c r="AW120" s="41">
        <v>0</v>
      </c>
      <c r="AX120" s="41">
        <v>0</v>
      </c>
      <c r="AY120" s="41">
        <v>0</v>
      </c>
      <c r="AZ120" s="41">
        <v>0</v>
      </c>
      <c r="BA120" s="41">
        <v>0</v>
      </c>
      <c r="BB120" s="41">
        <v>0</v>
      </c>
      <c r="BC120" s="41">
        <v>0</v>
      </c>
      <c r="BD120" s="41">
        <v>0</v>
      </c>
      <c r="BE120" s="41">
        <v>0</v>
      </c>
      <c r="BF120" s="41">
        <v>0</v>
      </c>
      <c r="BG120" s="41">
        <v>0</v>
      </c>
      <c r="BH120" s="41">
        <v>0</v>
      </c>
      <c r="BI120" s="41">
        <v>0</v>
      </c>
      <c r="BJ120" s="41">
        <v>0</v>
      </c>
      <c r="BK120" s="41">
        <v>0</v>
      </c>
      <c r="BL120" s="41">
        <v>0</v>
      </c>
      <c r="BM120" s="41">
        <v>0</v>
      </c>
      <c r="BN120" s="41">
        <v>0</v>
      </c>
      <c r="BO120" s="41">
        <v>0</v>
      </c>
      <c r="BP120" s="41">
        <v>0</v>
      </c>
      <c r="BQ120" s="41">
        <v>0</v>
      </c>
      <c r="BR120" s="41">
        <v>0</v>
      </c>
      <c r="BS120" s="41">
        <v>0</v>
      </c>
      <c r="BT120" s="41">
        <v>0</v>
      </c>
      <c r="BU120" s="41">
        <v>0</v>
      </c>
      <c r="BV120" s="41">
        <v>0</v>
      </c>
      <c r="BW120" s="41">
        <v>0</v>
      </c>
      <c r="BX120" s="41">
        <v>0</v>
      </c>
      <c r="BY120" s="41">
        <v>0</v>
      </c>
      <c r="BZ120" s="41">
        <v>0</v>
      </c>
      <c r="CA120" s="41">
        <v>0</v>
      </c>
      <c r="CB120" s="41">
        <v>0</v>
      </c>
      <c r="CC120" s="41">
        <v>0</v>
      </c>
      <c r="CD120" s="41">
        <v>0</v>
      </c>
      <c r="CE120" s="41">
        <v>0</v>
      </c>
      <c r="CF120" s="41">
        <v>0</v>
      </c>
      <c r="CG120" s="41">
        <v>0</v>
      </c>
      <c r="CH120" s="41">
        <v>0</v>
      </c>
      <c r="CI120" s="41">
        <v>0</v>
      </c>
      <c r="CJ120" s="41">
        <v>0</v>
      </c>
      <c r="CK120" s="41">
        <v>0</v>
      </c>
      <c r="CL120" s="41">
        <v>0</v>
      </c>
      <c r="CM120" s="41">
        <v>0</v>
      </c>
      <c r="CN120" s="41">
        <v>0</v>
      </c>
      <c r="CO120" s="41">
        <v>0</v>
      </c>
      <c r="CP120" s="41">
        <v>0</v>
      </c>
      <c r="CQ120" s="41">
        <v>0</v>
      </c>
      <c r="CR120" s="41">
        <v>0</v>
      </c>
      <c r="CS120" s="41">
        <v>0</v>
      </c>
      <c r="CT120" s="41">
        <v>0</v>
      </c>
      <c r="CU120" s="41">
        <v>0</v>
      </c>
      <c r="CV120" s="41">
        <v>0</v>
      </c>
      <c r="CW120" s="47">
        <v>0</v>
      </c>
      <c r="CX120" s="47">
        <v>0</v>
      </c>
      <c r="CY120" s="47">
        <v>0</v>
      </c>
      <c r="CZ120" s="47">
        <v>0</v>
      </c>
      <c r="DA120" s="41">
        <v>0</v>
      </c>
    </row>
    <row r="121" spans="1:105" x14ac:dyDescent="0.2">
      <c r="A121" s="42" t="s">
        <v>412</v>
      </c>
      <c r="B121" s="41">
        <v>0</v>
      </c>
      <c r="C121" s="41">
        <v>0</v>
      </c>
      <c r="D121" s="41">
        <v>0</v>
      </c>
      <c r="E121" s="41">
        <v>0</v>
      </c>
      <c r="F121" s="41">
        <v>0</v>
      </c>
      <c r="G121" s="41">
        <v>0</v>
      </c>
      <c r="H121" s="41">
        <v>0</v>
      </c>
      <c r="I121" s="41">
        <v>0</v>
      </c>
      <c r="J121" s="41">
        <v>0</v>
      </c>
      <c r="K121" s="41">
        <v>0</v>
      </c>
      <c r="L121" s="41">
        <v>0</v>
      </c>
      <c r="M121" s="41">
        <v>0</v>
      </c>
      <c r="N121" s="41">
        <v>0</v>
      </c>
      <c r="O121" s="41">
        <v>0</v>
      </c>
      <c r="P121" s="41">
        <v>0</v>
      </c>
      <c r="Q121" s="41">
        <v>0</v>
      </c>
      <c r="R121" s="41">
        <v>0</v>
      </c>
      <c r="S121" s="41">
        <v>0</v>
      </c>
      <c r="T121" s="41">
        <v>0</v>
      </c>
      <c r="U121" s="41">
        <v>0</v>
      </c>
      <c r="V121" s="41">
        <v>0</v>
      </c>
      <c r="W121" s="41">
        <v>0</v>
      </c>
      <c r="X121" s="41">
        <v>0</v>
      </c>
      <c r="Y121" s="41">
        <v>0</v>
      </c>
      <c r="Z121" s="41">
        <v>0</v>
      </c>
      <c r="AA121" s="41">
        <v>0</v>
      </c>
      <c r="AB121" s="41">
        <v>0</v>
      </c>
      <c r="AC121" s="41">
        <v>0</v>
      </c>
      <c r="AD121" s="41">
        <v>0</v>
      </c>
      <c r="AE121" s="41">
        <v>0</v>
      </c>
      <c r="AF121" s="41">
        <v>0</v>
      </c>
      <c r="AG121" s="41">
        <v>0</v>
      </c>
      <c r="AH121" s="41">
        <v>0</v>
      </c>
      <c r="AI121" s="41">
        <v>0</v>
      </c>
      <c r="AJ121" s="41">
        <v>0</v>
      </c>
      <c r="AK121" s="41">
        <v>0</v>
      </c>
      <c r="AL121" s="41">
        <v>0</v>
      </c>
      <c r="AM121" s="41">
        <v>0</v>
      </c>
      <c r="AN121" s="41">
        <v>0</v>
      </c>
      <c r="AO121" s="41">
        <v>0</v>
      </c>
      <c r="AP121" s="41">
        <v>0</v>
      </c>
      <c r="AQ121" s="41">
        <v>0</v>
      </c>
      <c r="AR121" s="41">
        <v>0</v>
      </c>
      <c r="AS121" s="41">
        <v>0</v>
      </c>
      <c r="AT121" s="41">
        <v>0</v>
      </c>
      <c r="AU121" s="41">
        <v>0</v>
      </c>
      <c r="AV121" s="41">
        <v>0</v>
      </c>
      <c r="AW121" s="41">
        <v>0</v>
      </c>
      <c r="AX121" s="41">
        <v>0</v>
      </c>
      <c r="AY121" s="41">
        <v>0</v>
      </c>
      <c r="AZ121" s="41">
        <v>0</v>
      </c>
      <c r="BA121" s="41">
        <v>0</v>
      </c>
      <c r="BB121" s="41">
        <v>178952407</v>
      </c>
      <c r="BC121" s="41">
        <v>640392187</v>
      </c>
      <c r="BD121" s="41">
        <v>655875027</v>
      </c>
      <c r="BE121" s="41">
        <v>793854998</v>
      </c>
      <c r="BF121" s="41">
        <v>1088851995</v>
      </c>
      <c r="BG121" s="41">
        <v>1000000000</v>
      </c>
      <c r="BH121" s="41">
        <v>1338000000</v>
      </c>
      <c r="BI121" s="41">
        <v>1447000000</v>
      </c>
      <c r="BJ121" s="41">
        <v>1686000000</v>
      </c>
      <c r="BK121" s="41">
        <v>2555000000</v>
      </c>
      <c r="BL121" s="41">
        <v>5174000000</v>
      </c>
      <c r="BM121" s="41">
        <v>6497000000</v>
      </c>
      <c r="BN121" s="41">
        <v>8344000000</v>
      </c>
      <c r="BO121" s="41">
        <v>11151000000</v>
      </c>
      <c r="BP121" s="41">
        <v>15556000000</v>
      </c>
      <c r="BQ121" s="41">
        <v>18758000000</v>
      </c>
      <c r="BR121" s="41">
        <v>25713000000</v>
      </c>
      <c r="BS121" s="41">
        <v>33536000000</v>
      </c>
      <c r="BT121" s="41">
        <v>0</v>
      </c>
      <c r="BU121" s="41">
        <v>0</v>
      </c>
      <c r="BV121" s="41">
        <v>0</v>
      </c>
      <c r="BW121" s="41">
        <v>0</v>
      </c>
      <c r="BX121" s="41">
        <v>0</v>
      </c>
      <c r="BY121" s="41">
        <v>0</v>
      </c>
      <c r="BZ121" s="41">
        <v>0</v>
      </c>
      <c r="CA121" s="41">
        <v>0</v>
      </c>
      <c r="CB121" s="41">
        <v>0</v>
      </c>
      <c r="CC121" s="41">
        <v>0</v>
      </c>
      <c r="CD121" s="41">
        <v>0</v>
      </c>
      <c r="CE121" s="41">
        <v>0</v>
      </c>
      <c r="CF121" s="41">
        <v>0</v>
      </c>
      <c r="CG121" s="41">
        <v>0</v>
      </c>
      <c r="CH121" s="41">
        <v>0</v>
      </c>
      <c r="CI121" s="41">
        <v>0</v>
      </c>
      <c r="CJ121" s="41">
        <v>0</v>
      </c>
      <c r="CK121" s="41">
        <v>0</v>
      </c>
      <c r="CL121" s="41">
        <v>0</v>
      </c>
      <c r="CM121" s="41">
        <v>0</v>
      </c>
      <c r="CN121" s="41">
        <v>0</v>
      </c>
      <c r="CO121" s="41">
        <v>0</v>
      </c>
      <c r="CP121" s="41">
        <v>0</v>
      </c>
      <c r="CQ121" s="41">
        <v>0</v>
      </c>
      <c r="CR121" s="41">
        <v>0</v>
      </c>
      <c r="CS121" s="41">
        <v>0</v>
      </c>
      <c r="CT121" s="41">
        <v>0</v>
      </c>
      <c r="CU121" s="41">
        <v>0</v>
      </c>
      <c r="CV121" s="41">
        <v>0</v>
      </c>
      <c r="CW121" s="47">
        <v>0</v>
      </c>
      <c r="CX121" s="47">
        <v>0</v>
      </c>
      <c r="CY121" s="47">
        <v>0</v>
      </c>
      <c r="CZ121" s="47">
        <v>0</v>
      </c>
      <c r="DA121" s="41">
        <v>0</v>
      </c>
    </row>
    <row r="122" spans="1:105" x14ac:dyDescent="0.2">
      <c r="A122" s="42" t="s">
        <v>413</v>
      </c>
      <c r="B122" s="41">
        <v>0</v>
      </c>
      <c r="C122" s="41">
        <v>0</v>
      </c>
      <c r="D122" s="41">
        <v>0</v>
      </c>
      <c r="E122" s="41">
        <v>0</v>
      </c>
      <c r="F122" s="41">
        <v>0</v>
      </c>
      <c r="G122" s="41">
        <v>0</v>
      </c>
      <c r="H122" s="41">
        <v>0</v>
      </c>
      <c r="I122" s="41">
        <v>0</v>
      </c>
      <c r="J122" s="41">
        <v>0</v>
      </c>
      <c r="K122" s="41">
        <v>0</v>
      </c>
      <c r="L122" s="41">
        <v>0</v>
      </c>
      <c r="M122" s="41">
        <v>0</v>
      </c>
      <c r="N122" s="41">
        <v>0</v>
      </c>
      <c r="O122" s="41">
        <v>0</v>
      </c>
      <c r="P122" s="41">
        <v>0</v>
      </c>
      <c r="Q122" s="41">
        <v>0</v>
      </c>
      <c r="R122" s="41">
        <v>0</v>
      </c>
      <c r="S122" s="41">
        <v>0</v>
      </c>
      <c r="T122" s="41">
        <v>0</v>
      </c>
      <c r="U122" s="41">
        <v>0</v>
      </c>
      <c r="V122" s="41">
        <v>0</v>
      </c>
      <c r="W122" s="41">
        <v>0</v>
      </c>
      <c r="X122" s="41">
        <v>0</v>
      </c>
      <c r="Y122" s="41">
        <v>0</v>
      </c>
      <c r="Z122" s="41">
        <v>0</v>
      </c>
      <c r="AA122" s="41">
        <v>0</v>
      </c>
      <c r="AB122" s="41">
        <v>0</v>
      </c>
      <c r="AC122" s="41">
        <v>0</v>
      </c>
      <c r="AD122" s="41">
        <v>0</v>
      </c>
      <c r="AE122" s="41">
        <v>0</v>
      </c>
      <c r="AF122" s="41">
        <v>0</v>
      </c>
      <c r="AG122" s="41">
        <v>0</v>
      </c>
      <c r="AH122" s="41">
        <v>0</v>
      </c>
      <c r="AI122" s="41">
        <v>0</v>
      </c>
      <c r="AJ122" s="41">
        <v>0</v>
      </c>
      <c r="AK122" s="41">
        <v>0</v>
      </c>
      <c r="AL122" s="41">
        <v>0</v>
      </c>
      <c r="AM122" s="41">
        <v>0</v>
      </c>
      <c r="AN122" s="41">
        <v>0</v>
      </c>
      <c r="AO122" s="41">
        <v>0</v>
      </c>
      <c r="AP122" s="41">
        <v>0</v>
      </c>
      <c r="AQ122" s="41">
        <v>0</v>
      </c>
      <c r="AR122" s="41">
        <v>0</v>
      </c>
      <c r="AS122" s="41">
        <v>0</v>
      </c>
      <c r="AT122" s="41">
        <v>0</v>
      </c>
      <c r="AU122" s="41">
        <v>0</v>
      </c>
      <c r="AV122" s="41">
        <v>0</v>
      </c>
      <c r="AW122" s="41">
        <v>0</v>
      </c>
      <c r="AX122" s="41">
        <v>0</v>
      </c>
      <c r="AY122" s="41">
        <v>0</v>
      </c>
      <c r="AZ122" s="41">
        <v>0</v>
      </c>
      <c r="BA122" s="41">
        <v>0</v>
      </c>
      <c r="BB122" s="41">
        <v>0</v>
      </c>
      <c r="BC122" s="41">
        <v>0</v>
      </c>
      <c r="BD122" s="41">
        <v>0</v>
      </c>
      <c r="BE122" s="41">
        <v>0</v>
      </c>
      <c r="BF122" s="41">
        <v>0</v>
      </c>
      <c r="BG122" s="41">
        <v>0</v>
      </c>
      <c r="BH122" s="41">
        <v>0</v>
      </c>
      <c r="BI122" s="41">
        <v>0</v>
      </c>
      <c r="BJ122" s="41">
        <v>0</v>
      </c>
      <c r="BK122" s="41">
        <v>0</v>
      </c>
      <c r="BL122" s="41">
        <v>0</v>
      </c>
      <c r="BM122" s="41">
        <v>0</v>
      </c>
      <c r="BN122" s="41">
        <v>0</v>
      </c>
      <c r="BO122" s="41">
        <v>0</v>
      </c>
      <c r="BP122" s="41">
        <v>0</v>
      </c>
      <c r="BQ122" s="41">
        <v>0</v>
      </c>
      <c r="BR122" s="41">
        <v>0</v>
      </c>
      <c r="BS122" s="41">
        <v>0</v>
      </c>
      <c r="BT122" s="41">
        <v>44305355436.696205</v>
      </c>
      <c r="BU122" s="41">
        <v>61608303874.6791</v>
      </c>
      <c r="BV122" s="41">
        <v>94801200000</v>
      </c>
      <c r="BW122" s="41">
        <v>126039700000</v>
      </c>
      <c r="BX122" s="41">
        <v>173164300000</v>
      </c>
      <c r="BY122" s="41">
        <v>228689500000</v>
      </c>
      <c r="BZ122" s="41">
        <v>307201868470</v>
      </c>
      <c r="CA122" s="41">
        <v>411481986660</v>
      </c>
      <c r="CB122" s="41">
        <v>628340361522</v>
      </c>
      <c r="CC122" s="41">
        <v>894653368179</v>
      </c>
      <c r="CD122" s="41">
        <v>1359344000000</v>
      </c>
      <c r="CE122" s="41">
        <v>1801397000000</v>
      </c>
      <c r="CF122" s="41">
        <v>2218156000000</v>
      </c>
      <c r="CG122" s="41">
        <v>3412537000000</v>
      </c>
      <c r="CH122" s="41">
        <v>4010276000000</v>
      </c>
      <c r="CI122" s="41">
        <v>4512717000000</v>
      </c>
      <c r="CJ122" s="41">
        <v>4925005000000</v>
      </c>
      <c r="CK122" s="41">
        <v>5679071456752.7012</v>
      </c>
      <c r="CL122" s="41">
        <v>7175087313305.998</v>
      </c>
      <c r="CM122" s="41">
        <v>7930704724445.1572</v>
      </c>
      <c r="CN122" s="41">
        <v>9619413409828.8086</v>
      </c>
      <c r="CO122" s="41">
        <v>10073451379336.184</v>
      </c>
      <c r="CP122" s="41">
        <v>10970000000000</v>
      </c>
      <c r="CQ122" s="41">
        <v>12646000000000</v>
      </c>
      <c r="CR122" s="41">
        <v>14547982303295.002</v>
      </c>
      <c r="CS122" s="41">
        <v>16737179486801.951</v>
      </c>
      <c r="CT122" s="41">
        <v>17257128350457.643</v>
      </c>
      <c r="CU122" s="41">
        <v>19081284154147.805</v>
      </c>
      <c r="CV122" s="41">
        <v>22607977424465.457</v>
      </c>
      <c r="CW122" s="41">
        <v>23546115163880.391</v>
      </c>
      <c r="CX122" s="41">
        <v>23088093070558.168</v>
      </c>
      <c r="CY122" s="41">
        <v>25056716602920.473</v>
      </c>
      <c r="CZ122" s="41">
        <v>27619703958409</v>
      </c>
      <c r="DA122" s="41">
        <v>28470000000000</v>
      </c>
    </row>
    <row r="123" spans="1:105" x14ac:dyDescent="0.2">
      <c r="A123" s="42" t="s">
        <v>414</v>
      </c>
      <c r="B123" s="47">
        <v>0</v>
      </c>
      <c r="C123" s="41">
        <v>0</v>
      </c>
      <c r="D123" s="47">
        <v>0</v>
      </c>
      <c r="E123" s="41">
        <v>0</v>
      </c>
      <c r="F123" s="41">
        <v>0</v>
      </c>
      <c r="G123" s="41">
        <v>0</v>
      </c>
      <c r="H123" s="41">
        <v>0</v>
      </c>
      <c r="I123" s="41">
        <v>0</v>
      </c>
      <c r="J123" s="41">
        <v>0</v>
      </c>
      <c r="K123" s="41">
        <v>0</v>
      </c>
      <c r="L123" s="41">
        <v>0</v>
      </c>
      <c r="M123" s="41">
        <v>0</v>
      </c>
      <c r="N123" s="41">
        <v>0</v>
      </c>
      <c r="O123" s="41">
        <v>0</v>
      </c>
      <c r="P123" s="41">
        <v>0</v>
      </c>
      <c r="Q123" s="41">
        <v>0</v>
      </c>
      <c r="R123" s="41">
        <v>0</v>
      </c>
      <c r="S123" s="41">
        <v>0</v>
      </c>
      <c r="T123" s="41">
        <v>0</v>
      </c>
      <c r="U123" s="41">
        <v>0</v>
      </c>
      <c r="V123" s="41">
        <v>0</v>
      </c>
      <c r="W123" s="41">
        <v>0</v>
      </c>
      <c r="X123" s="41">
        <v>0</v>
      </c>
      <c r="Y123" s="41">
        <v>0</v>
      </c>
      <c r="Z123" s="41">
        <v>0</v>
      </c>
      <c r="AA123" s="41">
        <v>0</v>
      </c>
      <c r="AB123" s="41">
        <v>0</v>
      </c>
      <c r="AC123" s="41">
        <v>0</v>
      </c>
      <c r="AD123" s="41">
        <v>0</v>
      </c>
      <c r="AE123" s="41">
        <v>0</v>
      </c>
      <c r="AF123" s="41">
        <v>0</v>
      </c>
      <c r="AG123" s="41">
        <v>0</v>
      </c>
      <c r="AH123" s="41">
        <v>0</v>
      </c>
      <c r="AI123" s="41">
        <v>0</v>
      </c>
      <c r="AJ123" s="41">
        <v>0</v>
      </c>
      <c r="AK123" s="41">
        <v>0</v>
      </c>
      <c r="AL123" s="41">
        <v>0</v>
      </c>
      <c r="AM123" s="41">
        <v>0</v>
      </c>
      <c r="AN123" s="41">
        <v>0</v>
      </c>
      <c r="AO123" s="41">
        <v>0</v>
      </c>
      <c r="AP123" s="41">
        <v>0</v>
      </c>
      <c r="AQ123" s="41">
        <v>0</v>
      </c>
      <c r="AR123" s="41">
        <v>0</v>
      </c>
      <c r="AS123" s="41">
        <v>0</v>
      </c>
      <c r="AT123" s="41">
        <v>0</v>
      </c>
      <c r="AU123" s="41">
        <v>0</v>
      </c>
      <c r="AV123" s="41">
        <v>0</v>
      </c>
      <c r="AW123" s="41">
        <v>11306806.699999999</v>
      </c>
      <c r="AX123" s="41">
        <v>17787550.940000001</v>
      </c>
      <c r="AY123" s="41">
        <v>0</v>
      </c>
      <c r="AZ123" s="41">
        <v>24705005</v>
      </c>
      <c r="BA123" s="41">
        <v>11360220</v>
      </c>
      <c r="BB123" s="41">
        <v>1731097</v>
      </c>
      <c r="BC123" s="41">
        <v>0</v>
      </c>
      <c r="BD123" s="41">
        <v>0</v>
      </c>
      <c r="BE123" s="41">
        <v>0</v>
      </c>
      <c r="BF123" s="41">
        <v>0</v>
      </c>
      <c r="BG123" s="41">
        <v>0</v>
      </c>
      <c r="BH123" s="41">
        <v>0</v>
      </c>
      <c r="BI123" s="41">
        <v>0</v>
      </c>
      <c r="BJ123" s="41">
        <v>0</v>
      </c>
      <c r="BK123" s="41">
        <v>0</v>
      </c>
      <c r="BL123" s="41">
        <v>0</v>
      </c>
      <c r="BM123" s="41">
        <v>0</v>
      </c>
      <c r="BN123" s="41">
        <v>0</v>
      </c>
      <c r="BO123" s="41">
        <v>0</v>
      </c>
      <c r="BP123" s="41">
        <v>0</v>
      </c>
      <c r="BQ123" s="41">
        <v>0</v>
      </c>
      <c r="BR123" s="41">
        <v>0</v>
      </c>
      <c r="BS123" s="41">
        <v>0</v>
      </c>
      <c r="BT123" s="41">
        <v>0</v>
      </c>
      <c r="BU123" s="41">
        <v>0</v>
      </c>
      <c r="BV123" s="41">
        <v>0</v>
      </c>
      <c r="BW123" s="41">
        <v>0</v>
      </c>
      <c r="BX123" s="41">
        <v>0</v>
      </c>
      <c r="BY123" s="41">
        <v>0</v>
      </c>
      <c r="BZ123" s="41">
        <v>0</v>
      </c>
      <c r="CA123" s="41">
        <v>0</v>
      </c>
      <c r="CB123" s="41">
        <v>0</v>
      </c>
      <c r="CC123" s="41">
        <v>0</v>
      </c>
      <c r="CD123" s="41">
        <v>0</v>
      </c>
      <c r="CE123" s="41">
        <v>0</v>
      </c>
      <c r="CF123" s="41">
        <v>0</v>
      </c>
      <c r="CG123" s="41">
        <v>0</v>
      </c>
      <c r="CH123" s="41">
        <v>0</v>
      </c>
      <c r="CI123" s="41">
        <v>0</v>
      </c>
      <c r="CJ123" s="41">
        <v>0</v>
      </c>
      <c r="CK123" s="41">
        <v>0</v>
      </c>
      <c r="CL123" s="41">
        <v>0</v>
      </c>
      <c r="CM123" s="41">
        <v>0</v>
      </c>
      <c r="CN123" s="41">
        <v>0</v>
      </c>
      <c r="CO123" s="41">
        <v>0</v>
      </c>
      <c r="CP123" s="41">
        <v>0</v>
      </c>
      <c r="CQ123" s="41">
        <v>0</v>
      </c>
      <c r="CR123" s="41">
        <v>0</v>
      </c>
      <c r="CS123" s="41">
        <v>0</v>
      </c>
      <c r="CT123" s="41">
        <v>0</v>
      </c>
      <c r="CU123" s="41">
        <v>0</v>
      </c>
      <c r="CV123" s="41">
        <v>0</v>
      </c>
      <c r="CW123" s="47">
        <v>0</v>
      </c>
      <c r="CX123" s="47">
        <v>0</v>
      </c>
      <c r="CY123" s="47">
        <v>0</v>
      </c>
      <c r="CZ123" s="47">
        <v>0</v>
      </c>
      <c r="DA123" s="47">
        <v>0</v>
      </c>
    </row>
    <row r="124" spans="1:105" x14ac:dyDescent="0.2">
      <c r="A124" s="36" t="s">
        <v>415</v>
      </c>
      <c r="B124" s="47">
        <v>0</v>
      </c>
      <c r="C124" s="41">
        <v>0</v>
      </c>
      <c r="D124" s="47">
        <v>0</v>
      </c>
      <c r="E124" s="41">
        <v>0</v>
      </c>
      <c r="F124" s="41">
        <v>0</v>
      </c>
      <c r="G124" s="41">
        <v>0</v>
      </c>
      <c r="H124" s="41">
        <v>0</v>
      </c>
      <c r="I124" s="41">
        <v>0</v>
      </c>
      <c r="J124" s="41">
        <v>0</v>
      </c>
      <c r="K124" s="41">
        <v>0</v>
      </c>
      <c r="L124" s="41">
        <v>0</v>
      </c>
      <c r="M124" s="41">
        <v>0</v>
      </c>
      <c r="N124" s="41">
        <v>0</v>
      </c>
      <c r="O124" s="41">
        <v>0</v>
      </c>
      <c r="P124" s="41">
        <v>0</v>
      </c>
      <c r="Q124" s="41">
        <v>0</v>
      </c>
      <c r="R124" s="41">
        <v>0</v>
      </c>
      <c r="S124" s="41">
        <v>0</v>
      </c>
      <c r="T124" s="41">
        <v>0</v>
      </c>
      <c r="U124" s="41">
        <v>0</v>
      </c>
      <c r="V124" s="41">
        <v>0</v>
      </c>
      <c r="W124" s="41">
        <v>0</v>
      </c>
      <c r="X124" s="41">
        <v>0</v>
      </c>
      <c r="Y124" s="41">
        <v>0</v>
      </c>
      <c r="Z124" s="41">
        <v>0</v>
      </c>
      <c r="AA124" s="41">
        <v>0</v>
      </c>
      <c r="AB124" s="41">
        <v>0</v>
      </c>
      <c r="AC124" s="41">
        <v>0</v>
      </c>
      <c r="AD124" s="41">
        <v>0</v>
      </c>
      <c r="AE124" s="41">
        <v>0</v>
      </c>
      <c r="AF124" s="41">
        <v>30527</v>
      </c>
      <c r="AG124" s="41">
        <v>31239</v>
      </c>
      <c r="AH124" s="41">
        <v>72325.509999999995</v>
      </c>
      <c r="AI124" s="41">
        <v>0</v>
      </c>
      <c r="AJ124" s="41">
        <v>0</v>
      </c>
      <c r="AK124" s="41">
        <v>0</v>
      </c>
      <c r="AL124" s="41">
        <v>0</v>
      </c>
      <c r="AM124" s="41">
        <v>0</v>
      </c>
      <c r="AN124" s="41">
        <v>141631</v>
      </c>
      <c r="AO124" s="41">
        <v>1039</v>
      </c>
      <c r="AP124" s="41">
        <v>0</v>
      </c>
      <c r="AQ124" s="41">
        <v>0</v>
      </c>
      <c r="AR124" s="41">
        <v>0</v>
      </c>
      <c r="AS124" s="41">
        <v>0</v>
      </c>
      <c r="AT124" s="41">
        <v>0</v>
      </c>
      <c r="AU124" s="41">
        <v>0</v>
      </c>
      <c r="AV124" s="41">
        <v>0</v>
      </c>
      <c r="AW124" s="41">
        <v>0</v>
      </c>
      <c r="AX124" s="41">
        <v>0</v>
      </c>
      <c r="AY124" s="41">
        <v>0</v>
      </c>
      <c r="AZ124" s="41">
        <v>0</v>
      </c>
      <c r="BA124" s="41">
        <v>0</v>
      </c>
      <c r="BB124" s="41">
        <v>0</v>
      </c>
      <c r="BC124" s="41">
        <v>0</v>
      </c>
      <c r="BD124" s="41">
        <v>0</v>
      </c>
      <c r="BE124" s="41">
        <v>0</v>
      </c>
      <c r="BF124" s="41">
        <v>0</v>
      </c>
      <c r="BG124" s="41">
        <v>0</v>
      </c>
      <c r="BH124" s="41">
        <v>0</v>
      </c>
      <c r="BI124" s="41">
        <v>0</v>
      </c>
      <c r="BJ124" s="41">
        <v>0</v>
      </c>
      <c r="BK124" s="41">
        <v>0</v>
      </c>
      <c r="BL124" s="41">
        <v>0</v>
      </c>
      <c r="BM124" s="41">
        <v>0</v>
      </c>
      <c r="BN124" s="41">
        <v>0</v>
      </c>
      <c r="BO124" s="41">
        <v>0</v>
      </c>
      <c r="BP124" s="41">
        <v>0</v>
      </c>
      <c r="BQ124" s="41">
        <v>0</v>
      </c>
      <c r="BR124" s="41">
        <v>0</v>
      </c>
      <c r="BS124" s="41">
        <v>0</v>
      </c>
      <c r="BT124" s="41">
        <v>0</v>
      </c>
      <c r="BU124" s="41">
        <v>0</v>
      </c>
      <c r="BV124" s="41">
        <v>0</v>
      </c>
      <c r="BW124" s="41">
        <v>0</v>
      </c>
      <c r="BX124" s="41">
        <v>0</v>
      </c>
      <c r="BY124" s="41">
        <v>0</v>
      </c>
      <c r="BZ124" s="41">
        <v>0</v>
      </c>
      <c r="CA124" s="41">
        <v>0</v>
      </c>
      <c r="CB124" s="41">
        <v>0</v>
      </c>
      <c r="CC124" s="41">
        <v>0</v>
      </c>
      <c r="CD124" s="41">
        <v>0</v>
      </c>
      <c r="CE124" s="41">
        <v>0</v>
      </c>
      <c r="CF124" s="41">
        <v>0</v>
      </c>
      <c r="CG124" s="41">
        <v>0</v>
      </c>
      <c r="CH124" s="41">
        <v>0</v>
      </c>
      <c r="CI124" s="41">
        <v>0</v>
      </c>
      <c r="CJ124" s="41">
        <v>0</v>
      </c>
      <c r="CK124" s="41">
        <v>0</v>
      </c>
      <c r="CL124" s="41">
        <v>0</v>
      </c>
      <c r="CM124" s="41">
        <v>0</v>
      </c>
      <c r="CN124" s="41">
        <v>0</v>
      </c>
      <c r="CO124" s="41">
        <v>0</v>
      </c>
      <c r="CP124" s="41">
        <v>0</v>
      </c>
      <c r="CQ124" s="41">
        <v>0</v>
      </c>
      <c r="CR124" s="41">
        <v>0</v>
      </c>
      <c r="CS124" s="41">
        <v>0</v>
      </c>
      <c r="CT124" s="41">
        <v>0</v>
      </c>
      <c r="CU124" s="41">
        <v>0</v>
      </c>
      <c r="CV124" s="41">
        <v>0</v>
      </c>
      <c r="CW124" s="47">
        <v>0</v>
      </c>
      <c r="CX124" s="47">
        <v>0</v>
      </c>
      <c r="CY124" s="47">
        <v>0</v>
      </c>
      <c r="CZ124" s="47">
        <v>0</v>
      </c>
      <c r="DA124" s="47">
        <v>0</v>
      </c>
    </row>
    <row r="125" spans="1:105" x14ac:dyDescent="0.2">
      <c r="A125" s="36" t="s">
        <v>416</v>
      </c>
      <c r="B125" s="47">
        <v>0</v>
      </c>
      <c r="C125" s="41">
        <v>0</v>
      </c>
      <c r="D125" s="47">
        <v>0</v>
      </c>
      <c r="E125" s="41">
        <v>0</v>
      </c>
      <c r="F125" s="41">
        <v>0</v>
      </c>
      <c r="G125" s="41">
        <v>0</v>
      </c>
      <c r="H125" s="41">
        <v>0</v>
      </c>
      <c r="I125" s="41">
        <v>0</v>
      </c>
      <c r="J125" s="41">
        <v>0</v>
      </c>
      <c r="K125" s="41">
        <v>0</v>
      </c>
      <c r="L125" s="41">
        <v>0</v>
      </c>
      <c r="M125" s="41">
        <v>0</v>
      </c>
      <c r="N125" s="41">
        <v>0</v>
      </c>
      <c r="O125" s="41">
        <v>0</v>
      </c>
      <c r="P125" s="41">
        <v>0</v>
      </c>
      <c r="Q125" s="41">
        <v>0</v>
      </c>
      <c r="R125" s="41">
        <v>0</v>
      </c>
      <c r="S125" s="41">
        <v>0</v>
      </c>
      <c r="T125" s="41">
        <v>0</v>
      </c>
      <c r="U125" s="41">
        <v>0</v>
      </c>
      <c r="V125" s="41">
        <v>0</v>
      </c>
      <c r="W125" s="41">
        <v>0</v>
      </c>
      <c r="X125" s="41">
        <v>0</v>
      </c>
      <c r="Y125" s="41">
        <v>0</v>
      </c>
      <c r="Z125" s="41">
        <v>0</v>
      </c>
      <c r="AA125" s="41">
        <v>0</v>
      </c>
      <c r="AB125" s="41">
        <v>0</v>
      </c>
      <c r="AC125" s="41">
        <v>0</v>
      </c>
      <c r="AD125" s="41">
        <v>0</v>
      </c>
      <c r="AE125" s="41">
        <v>0</v>
      </c>
      <c r="AF125" s="41">
        <v>0</v>
      </c>
      <c r="AG125" s="41">
        <v>0</v>
      </c>
      <c r="AH125" s="41">
        <v>0</v>
      </c>
      <c r="AI125" s="41">
        <v>0</v>
      </c>
      <c r="AJ125" s="41">
        <v>0</v>
      </c>
      <c r="AK125" s="41">
        <v>0</v>
      </c>
      <c r="AL125" s="41">
        <v>0</v>
      </c>
      <c r="AM125" s="41">
        <v>0</v>
      </c>
      <c r="AN125" s="41">
        <v>702615</v>
      </c>
      <c r="AO125" s="41">
        <v>866747</v>
      </c>
      <c r="AP125" s="41">
        <v>844602</v>
      </c>
      <c r="AQ125" s="41">
        <v>881586</v>
      </c>
      <c r="AR125" s="41">
        <v>890917</v>
      </c>
      <c r="AS125" s="41">
        <v>0</v>
      </c>
      <c r="AT125" s="41">
        <v>1051121</v>
      </c>
      <c r="AU125" s="41">
        <v>279691</v>
      </c>
      <c r="AV125" s="41">
        <v>0</v>
      </c>
      <c r="AW125" s="41">
        <v>0</v>
      </c>
      <c r="AX125" s="41">
        <v>0</v>
      </c>
      <c r="AY125" s="41">
        <v>0</v>
      </c>
      <c r="AZ125" s="41">
        <v>0</v>
      </c>
      <c r="BA125" s="41">
        <v>0</v>
      </c>
      <c r="BB125" s="41">
        <v>0</v>
      </c>
      <c r="BC125" s="41">
        <v>0</v>
      </c>
      <c r="BD125" s="41">
        <v>0</v>
      </c>
      <c r="BE125" s="41">
        <v>0</v>
      </c>
      <c r="BF125" s="41">
        <v>0</v>
      </c>
      <c r="BG125" s="41">
        <v>0</v>
      </c>
      <c r="BH125" s="41">
        <v>0</v>
      </c>
      <c r="BI125" s="41">
        <v>0</v>
      </c>
      <c r="BJ125" s="41">
        <v>0</v>
      </c>
      <c r="BK125" s="41">
        <v>0</v>
      </c>
      <c r="BL125" s="41">
        <v>0</v>
      </c>
      <c r="BM125" s="41">
        <v>0</v>
      </c>
      <c r="BN125" s="41">
        <v>0</v>
      </c>
      <c r="BO125" s="41">
        <v>0</v>
      </c>
      <c r="BP125" s="41">
        <v>0</v>
      </c>
      <c r="BQ125" s="41">
        <v>0</v>
      </c>
      <c r="BR125" s="41">
        <v>0</v>
      </c>
      <c r="BS125" s="41">
        <v>0</v>
      </c>
      <c r="BT125" s="41">
        <v>0</v>
      </c>
      <c r="BU125" s="41">
        <v>0</v>
      </c>
      <c r="BV125" s="41">
        <v>0</v>
      </c>
      <c r="BW125" s="41">
        <v>0</v>
      </c>
      <c r="BX125" s="41">
        <v>0</v>
      </c>
      <c r="BY125" s="41">
        <v>0</v>
      </c>
      <c r="BZ125" s="41">
        <v>0</v>
      </c>
      <c r="CA125" s="41">
        <v>0</v>
      </c>
      <c r="CB125" s="41">
        <v>0</v>
      </c>
      <c r="CC125" s="41">
        <v>0</v>
      </c>
      <c r="CD125" s="41">
        <v>0</v>
      </c>
      <c r="CE125" s="41">
        <v>0</v>
      </c>
      <c r="CF125" s="41">
        <v>0</v>
      </c>
      <c r="CG125" s="41">
        <v>0</v>
      </c>
      <c r="CH125" s="41">
        <v>0</v>
      </c>
      <c r="CI125" s="41">
        <v>0</v>
      </c>
      <c r="CJ125" s="41">
        <v>0</v>
      </c>
      <c r="CK125" s="41">
        <v>0</v>
      </c>
      <c r="CL125" s="41">
        <v>0</v>
      </c>
      <c r="CM125" s="41">
        <v>0</v>
      </c>
      <c r="CN125" s="41">
        <v>0</v>
      </c>
      <c r="CO125" s="41">
        <v>0</v>
      </c>
      <c r="CP125" s="41">
        <v>0</v>
      </c>
      <c r="CQ125" s="41">
        <v>0</v>
      </c>
      <c r="CR125" s="41">
        <v>0</v>
      </c>
      <c r="CS125" s="41">
        <v>0</v>
      </c>
      <c r="CT125" s="41">
        <v>0</v>
      </c>
      <c r="CU125" s="41">
        <v>0</v>
      </c>
      <c r="CV125" s="41">
        <v>0</v>
      </c>
      <c r="CW125" s="47">
        <v>0</v>
      </c>
      <c r="CX125" s="47">
        <v>0</v>
      </c>
      <c r="CY125" s="47">
        <v>0</v>
      </c>
      <c r="CZ125" s="47">
        <v>0</v>
      </c>
      <c r="DA125" s="47">
        <v>0</v>
      </c>
    </row>
    <row r="126" spans="1:105" x14ac:dyDescent="0.2">
      <c r="A126" s="42" t="s">
        <v>417</v>
      </c>
      <c r="B126" s="41">
        <v>0</v>
      </c>
      <c r="C126" s="41">
        <v>0</v>
      </c>
      <c r="D126" s="41">
        <v>0</v>
      </c>
      <c r="E126" s="41">
        <v>0</v>
      </c>
      <c r="F126" s="41">
        <v>0</v>
      </c>
      <c r="G126" s="41">
        <v>0</v>
      </c>
      <c r="H126" s="41">
        <v>0</v>
      </c>
      <c r="I126" s="41">
        <v>0</v>
      </c>
      <c r="J126" s="41">
        <v>0</v>
      </c>
      <c r="K126" s="41">
        <v>0</v>
      </c>
      <c r="L126" s="41">
        <v>0</v>
      </c>
      <c r="M126" s="41">
        <v>0</v>
      </c>
      <c r="N126" s="41">
        <v>0</v>
      </c>
      <c r="O126" s="41">
        <v>0</v>
      </c>
      <c r="P126" s="41">
        <v>0</v>
      </c>
      <c r="Q126" s="41">
        <v>0</v>
      </c>
      <c r="R126" s="41">
        <v>0</v>
      </c>
      <c r="S126" s="41">
        <v>0</v>
      </c>
      <c r="T126" s="41">
        <v>0</v>
      </c>
      <c r="U126" s="41">
        <v>0</v>
      </c>
      <c r="V126" s="41">
        <v>0</v>
      </c>
      <c r="W126" s="41">
        <v>0</v>
      </c>
      <c r="X126" s="41">
        <v>0</v>
      </c>
      <c r="Y126" s="41">
        <v>0</v>
      </c>
      <c r="Z126" s="41">
        <v>0</v>
      </c>
      <c r="AA126" s="41">
        <v>0</v>
      </c>
      <c r="AB126" s="41">
        <v>0</v>
      </c>
      <c r="AC126" s="41">
        <v>0</v>
      </c>
      <c r="AD126" s="41">
        <v>0</v>
      </c>
      <c r="AE126" s="41">
        <v>0</v>
      </c>
      <c r="AF126" s="41">
        <v>0</v>
      </c>
      <c r="AG126" s="41">
        <v>0</v>
      </c>
      <c r="AH126" s="41">
        <v>0</v>
      </c>
      <c r="AI126" s="41">
        <v>0</v>
      </c>
      <c r="AJ126" s="41">
        <v>0</v>
      </c>
      <c r="AK126" s="41">
        <v>0</v>
      </c>
      <c r="AL126" s="41">
        <v>0</v>
      </c>
      <c r="AM126" s="41">
        <v>0</v>
      </c>
      <c r="AN126" s="41">
        <v>0</v>
      </c>
      <c r="AO126" s="41">
        <v>0</v>
      </c>
      <c r="AP126" s="41">
        <v>0</v>
      </c>
      <c r="AQ126" s="41">
        <v>0</v>
      </c>
      <c r="AR126" s="41">
        <v>0</v>
      </c>
      <c r="AS126" s="41">
        <v>0</v>
      </c>
      <c r="AT126" s="41">
        <v>0</v>
      </c>
      <c r="AU126" s="41">
        <v>0</v>
      </c>
      <c r="AV126" s="41">
        <v>0</v>
      </c>
      <c r="AW126" s="41">
        <v>720571.67</v>
      </c>
      <c r="AX126" s="41">
        <v>99337.29</v>
      </c>
      <c r="AY126" s="41">
        <v>0</v>
      </c>
      <c r="AZ126" s="41">
        <v>0</v>
      </c>
      <c r="BA126" s="41">
        <v>0</v>
      </c>
      <c r="BB126" s="41">
        <v>0</v>
      </c>
      <c r="BC126" s="41">
        <v>0</v>
      </c>
      <c r="BD126" s="41">
        <v>0</v>
      </c>
      <c r="BE126" s="41">
        <v>0</v>
      </c>
      <c r="BF126" s="41">
        <v>0</v>
      </c>
      <c r="BG126" s="41">
        <v>0</v>
      </c>
      <c r="BH126" s="41">
        <v>0</v>
      </c>
      <c r="BI126" s="41">
        <v>0</v>
      </c>
      <c r="BJ126" s="41">
        <v>0</v>
      </c>
      <c r="BK126" s="41">
        <v>0</v>
      </c>
      <c r="BL126" s="41">
        <v>0</v>
      </c>
      <c r="BM126" s="41">
        <v>0</v>
      </c>
      <c r="BN126" s="41">
        <v>0</v>
      </c>
      <c r="BO126" s="41">
        <v>0</v>
      </c>
      <c r="BP126" s="41">
        <v>0</v>
      </c>
      <c r="BQ126" s="41">
        <v>0</v>
      </c>
      <c r="BR126" s="41">
        <v>0</v>
      </c>
      <c r="BS126" s="41">
        <v>0</v>
      </c>
      <c r="BT126" s="41">
        <v>0</v>
      </c>
      <c r="BU126" s="41">
        <v>0</v>
      </c>
      <c r="BV126" s="41">
        <v>0</v>
      </c>
      <c r="BW126" s="41">
        <v>0</v>
      </c>
      <c r="BX126" s="41">
        <v>0</v>
      </c>
      <c r="BY126" s="41">
        <v>0</v>
      </c>
      <c r="BZ126" s="41">
        <v>0</v>
      </c>
      <c r="CA126" s="41">
        <v>0</v>
      </c>
      <c r="CB126" s="41">
        <v>0</v>
      </c>
      <c r="CC126" s="41">
        <v>0</v>
      </c>
      <c r="CD126" s="41">
        <v>0</v>
      </c>
      <c r="CE126" s="41">
        <v>0</v>
      </c>
      <c r="CF126" s="41">
        <v>0</v>
      </c>
      <c r="CG126" s="41">
        <v>0</v>
      </c>
      <c r="CH126" s="41">
        <v>0</v>
      </c>
      <c r="CI126" s="41">
        <v>0</v>
      </c>
      <c r="CJ126" s="41">
        <v>0</v>
      </c>
      <c r="CK126" s="41">
        <v>0</v>
      </c>
      <c r="CL126" s="41">
        <v>0</v>
      </c>
      <c r="CM126" s="41">
        <v>0</v>
      </c>
      <c r="CN126" s="41">
        <v>0</v>
      </c>
      <c r="CO126" s="41">
        <v>0</v>
      </c>
      <c r="CP126" s="41">
        <v>0</v>
      </c>
      <c r="CQ126" s="41">
        <v>0</v>
      </c>
      <c r="CR126" s="41">
        <v>0</v>
      </c>
      <c r="CS126" s="41">
        <v>0</v>
      </c>
      <c r="CT126" s="41">
        <v>0</v>
      </c>
      <c r="CU126" s="41">
        <v>0</v>
      </c>
      <c r="CV126" s="41">
        <v>0</v>
      </c>
      <c r="CW126" s="41">
        <v>0</v>
      </c>
      <c r="CX126" s="41">
        <v>0</v>
      </c>
      <c r="CY126" s="41">
        <v>0</v>
      </c>
      <c r="CZ126" s="41">
        <v>0</v>
      </c>
      <c r="DA126" s="41">
        <v>0</v>
      </c>
    </row>
    <row r="127" spans="1:105" x14ac:dyDescent="0.2">
      <c r="A127" s="42" t="s">
        <v>418</v>
      </c>
      <c r="B127" s="41">
        <v>0</v>
      </c>
      <c r="C127" s="41">
        <v>0</v>
      </c>
      <c r="D127" s="41">
        <v>0</v>
      </c>
      <c r="E127" s="41">
        <v>0</v>
      </c>
      <c r="F127" s="41">
        <v>0</v>
      </c>
      <c r="G127" s="41">
        <v>0</v>
      </c>
      <c r="H127" s="41">
        <v>0</v>
      </c>
      <c r="I127" s="41">
        <v>0</v>
      </c>
      <c r="J127" s="41">
        <v>0</v>
      </c>
      <c r="K127" s="41">
        <v>0</v>
      </c>
      <c r="L127" s="41">
        <v>0</v>
      </c>
      <c r="M127" s="41">
        <v>0</v>
      </c>
      <c r="N127" s="41">
        <v>0</v>
      </c>
      <c r="O127" s="41">
        <v>0</v>
      </c>
      <c r="P127" s="41">
        <v>0</v>
      </c>
      <c r="Q127" s="41">
        <v>0</v>
      </c>
      <c r="R127" s="41">
        <v>0</v>
      </c>
      <c r="S127" s="41">
        <v>0</v>
      </c>
      <c r="T127" s="41">
        <v>0</v>
      </c>
      <c r="U127" s="41">
        <v>0</v>
      </c>
      <c r="V127" s="41">
        <v>0</v>
      </c>
      <c r="W127" s="41">
        <v>0</v>
      </c>
      <c r="X127" s="41">
        <v>0</v>
      </c>
      <c r="Y127" s="41">
        <v>0</v>
      </c>
      <c r="Z127" s="41">
        <v>0</v>
      </c>
      <c r="AA127" s="41">
        <v>0</v>
      </c>
      <c r="AB127" s="41">
        <v>0</v>
      </c>
      <c r="AC127" s="41">
        <v>0</v>
      </c>
      <c r="AD127" s="41">
        <v>0</v>
      </c>
      <c r="AE127" s="41">
        <v>0</v>
      </c>
      <c r="AF127" s="41">
        <v>0</v>
      </c>
      <c r="AG127" s="41">
        <v>0</v>
      </c>
      <c r="AH127" s="41">
        <v>0</v>
      </c>
      <c r="AI127" s="41">
        <v>0</v>
      </c>
      <c r="AJ127" s="41">
        <v>0</v>
      </c>
      <c r="AK127" s="41">
        <v>0</v>
      </c>
      <c r="AL127" s="41">
        <v>0</v>
      </c>
      <c r="AM127" s="41">
        <v>0</v>
      </c>
      <c r="AN127" s="41">
        <v>0</v>
      </c>
      <c r="AO127" s="41">
        <v>0</v>
      </c>
      <c r="AP127" s="41">
        <v>0</v>
      </c>
      <c r="AQ127" s="41">
        <v>0</v>
      </c>
      <c r="AR127" s="41">
        <v>0</v>
      </c>
      <c r="AS127" s="41">
        <v>0</v>
      </c>
      <c r="AT127" s="41">
        <v>0</v>
      </c>
      <c r="AU127" s="41">
        <v>0</v>
      </c>
      <c r="AV127" s="41">
        <v>0</v>
      </c>
      <c r="AW127" s="41">
        <v>0</v>
      </c>
      <c r="AX127" s="41">
        <v>0</v>
      </c>
      <c r="AY127" s="41">
        <v>0</v>
      </c>
      <c r="AZ127" s="41">
        <v>0</v>
      </c>
      <c r="BA127" s="41">
        <v>0</v>
      </c>
      <c r="BB127" s="41">
        <v>0</v>
      </c>
      <c r="BC127" s="41">
        <v>0</v>
      </c>
      <c r="BD127" s="41">
        <v>0</v>
      </c>
      <c r="BE127" s="41">
        <v>0</v>
      </c>
      <c r="BF127" s="41">
        <v>0</v>
      </c>
      <c r="BG127" s="41">
        <v>0</v>
      </c>
      <c r="BH127" s="41">
        <v>0</v>
      </c>
      <c r="BI127" s="41">
        <v>0</v>
      </c>
      <c r="BJ127" s="41">
        <v>0</v>
      </c>
      <c r="BK127" s="41">
        <v>0</v>
      </c>
      <c r="BL127" s="41">
        <v>0</v>
      </c>
      <c r="BM127" s="41">
        <v>0</v>
      </c>
      <c r="BN127" s="41">
        <v>0</v>
      </c>
      <c r="BO127" s="41">
        <v>0</v>
      </c>
      <c r="BP127" s="41">
        <v>0</v>
      </c>
      <c r="BQ127" s="41">
        <v>0</v>
      </c>
      <c r="BR127" s="41">
        <v>0</v>
      </c>
      <c r="BS127" s="41">
        <v>0</v>
      </c>
      <c r="BT127" s="41">
        <v>0</v>
      </c>
      <c r="BU127" s="41">
        <v>0</v>
      </c>
      <c r="BV127" s="41">
        <v>0</v>
      </c>
      <c r="BW127" s="41">
        <v>0</v>
      </c>
      <c r="BX127" s="41">
        <v>0</v>
      </c>
      <c r="BY127" s="41">
        <v>0</v>
      </c>
      <c r="BZ127" s="41">
        <v>0</v>
      </c>
      <c r="CA127" s="41">
        <v>0</v>
      </c>
      <c r="CB127" s="41">
        <v>0</v>
      </c>
      <c r="CC127" s="41">
        <v>0</v>
      </c>
      <c r="CD127" s="41">
        <v>0</v>
      </c>
      <c r="CE127" s="41">
        <v>0</v>
      </c>
      <c r="CF127" s="41">
        <v>0</v>
      </c>
      <c r="CG127" s="41">
        <v>2197327067</v>
      </c>
      <c r="CH127" s="41">
        <v>2076082344.9999998</v>
      </c>
      <c r="CI127" s="41">
        <v>644922800</v>
      </c>
      <c r="CJ127" s="41">
        <v>2524000000</v>
      </c>
      <c r="CK127" s="41">
        <v>2814000000</v>
      </c>
      <c r="CL127" s="41">
        <v>2696000000</v>
      </c>
      <c r="CM127" s="41">
        <v>2741000000</v>
      </c>
      <c r="CN127" s="41">
        <v>2720000000</v>
      </c>
      <c r="CO127" s="41">
        <v>3380000000</v>
      </c>
      <c r="CP127" s="41">
        <v>3440000000</v>
      </c>
      <c r="CQ127" s="41">
        <v>3873000000</v>
      </c>
      <c r="CR127" s="41">
        <v>2092561520.0000002</v>
      </c>
      <c r="CS127" s="41">
        <v>5621759309.999999</v>
      </c>
      <c r="CT127" s="41">
        <v>9067893063.0000019</v>
      </c>
      <c r="CU127" s="41">
        <v>8850232454</v>
      </c>
      <c r="CV127" s="41">
        <v>14866380647.999998</v>
      </c>
      <c r="CW127" s="41">
        <v>19639490992.000004</v>
      </c>
      <c r="CX127" s="41">
        <v>16677995638</v>
      </c>
      <c r="CY127" s="41">
        <v>14469734068.999998</v>
      </c>
      <c r="CZ127" s="41">
        <v>19835713277.509998</v>
      </c>
      <c r="DA127" s="41">
        <v>21422570339.7108</v>
      </c>
    </row>
    <row r="128" spans="1:105" x14ac:dyDescent="0.2">
      <c r="A128" s="42" t="s">
        <v>419</v>
      </c>
      <c r="B128" s="41">
        <v>0</v>
      </c>
      <c r="C128" s="41">
        <v>0</v>
      </c>
      <c r="D128" s="41">
        <v>0</v>
      </c>
      <c r="E128" s="41">
        <v>0</v>
      </c>
      <c r="F128" s="41">
        <v>0</v>
      </c>
      <c r="G128" s="41">
        <v>0</v>
      </c>
      <c r="H128" s="41">
        <v>0</v>
      </c>
      <c r="I128" s="41">
        <v>0</v>
      </c>
      <c r="J128" s="41">
        <v>0</v>
      </c>
      <c r="K128" s="41">
        <v>0</v>
      </c>
      <c r="L128" s="41">
        <v>0</v>
      </c>
      <c r="M128" s="41">
        <v>0</v>
      </c>
      <c r="N128" s="41">
        <v>0</v>
      </c>
      <c r="O128" s="41">
        <v>0</v>
      </c>
      <c r="P128" s="41">
        <v>0</v>
      </c>
      <c r="Q128" s="41">
        <v>0</v>
      </c>
      <c r="R128" s="41">
        <v>0</v>
      </c>
      <c r="S128" s="41">
        <v>0</v>
      </c>
      <c r="T128" s="41">
        <v>0</v>
      </c>
      <c r="U128" s="41">
        <v>0</v>
      </c>
      <c r="V128" s="41">
        <v>0</v>
      </c>
      <c r="W128" s="41">
        <v>0</v>
      </c>
      <c r="X128" s="41">
        <v>0</v>
      </c>
      <c r="Y128" s="41">
        <v>0</v>
      </c>
      <c r="Z128" s="41">
        <v>0</v>
      </c>
      <c r="AA128" s="41">
        <v>0</v>
      </c>
      <c r="AB128" s="41">
        <v>0</v>
      </c>
      <c r="AC128" s="41">
        <v>0</v>
      </c>
      <c r="AD128" s="41">
        <v>0</v>
      </c>
      <c r="AE128" s="41">
        <v>0</v>
      </c>
      <c r="AF128" s="41">
        <v>0</v>
      </c>
      <c r="AG128" s="41">
        <v>0</v>
      </c>
      <c r="AH128" s="41">
        <v>0</v>
      </c>
      <c r="AI128" s="41">
        <v>0</v>
      </c>
      <c r="AJ128" s="41">
        <v>0</v>
      </c>
      <c r="AK128" s="41">
        <v>0</v>
      </c>
      <c r="AL128" s="41">
        <v>0</v>
      </c>
      <c r="AM128" s="41">
        <v>0</v>
      </c>
      <c r="AN128" s="41">
        <v>0</v>
      </c>
      <c r="AO128" s="41">
        <v>0</v>
      </c>
      <c r="AP128" s="41">
        <v>0</v>
      </c>
      <c r="AQ128" s="41">
        <v>0</v>
      </c>
      <c r="AR128" s="41">
        <v>0</v>
      </c>
      <c r="AS128" s="41">
        <v>0</v>
      </c>
      <c r="AT128" s="41">
        <v>0</v>
      </c>
      <c r="AU128" s="41">
        <v>0</v>
      </c>
      <c r="AV128" s="41">
        <v>0</v>
      </c>
      <c r="AW128" s="41">
        <v>625703.81000000006</v>
      </c>
      <c r="AX128" s="41">
        <v>6136977.8600000003</v>
      </c>
      <c r="AY128" s="41">
        <v>0</v>
      </c>
      <c r="AZ128" s="41">
        <v>0</v>
      </c>
      <c r="BA128" s="41">
        <v>0</v>
      </c>
      <c r="BB128" s="41">
        <v>0</v>
      </c>
      <c r="BC128" s="41">
        <v>0</v>
      </c>
      <c r="BD128" s="41">
        <v>0</v>
      </c>
      <c r="BE128" s="41">
        <v>0</v>
      </c>
      <c r="BF128" s="41">
        <v>0</v>
      </c>
      <c r="BG128" s="41">
        <v>0</v>
      </c>
      <c r="BH128" s="41">
        <v>0</v>
      </c>
      <c r="BI128" s="41">
        <v>0</v>
      </c>
      <c r="BJ128" s="41">
        <v>0</v>
      </c>
      <c r="BK128" s="41">
        <v>0</v>
      </c>
      <c r="BL128" s="41">
        <v>0</v>
      </c>
      <c r="BM128" s="41">
        <v>0</v>
      </c>
      <c r="BN128" s="41">
        <v>0</v>
      </c>
      <c r="BO128" s="41">
        <v>0</v>
      </c>
      <c r="BP128" s="41">
        <v>0</v>
      </c>
      <c r="BQ128" s="41">
        <v>0</v>
      </c>
      <c r="BR128" s="41">
        <v>0</v>
      </c>
      <c r="BS128" s="41">
        <v>0</v>
      </c>
      <c r="BT128" s="41">
        <v>0</v>
      </c>
      <c r="BU128" s="41">
        <v>0</v>
      </c>
      <c r="BV128" s="41">
        <v>0</v>
      </c>
      <c r="BW128" s="41">
        <v>0</v>
      </c>
      <c r="BX128" s="41">
        <v>0</v>
      </c>
      <c r="BY128" s="41">
        <v>0</v>
      </c>
      <c r="BZ128" s="41">
        <v>0</v>
      </c>
      <c r="CA128" s="41">
        <v>0</v>
      </c>
      <c r="CB128" s="41">
        <v>0</v>
      </c>
      <c r="CC128" s="41">
        <v>0</v>
      </c>
      <c r="CD128" s="41">
        <v>0</v>
      </c>
      <c r="CE128" s="41">
        <v>0</v>
      </c>
      <c r="CF128" s="41">
        <v>0</v>
      </c>
      <c r="CG128" s="41">
        <v>0</v>
      </c>
      <c r="CH128" s="41">
        <v>0</v>
      </c>
      <c r="CI128" s="41">
        <v>0</v>
      </c>
      <c r="CJ128" s="41">
        <v>0</v>
      </c>
      <c r="CK128" s="41">
        <v>0</v>
      </c>
      <c r="CL128" s="41">
        <v>0</v>
      </c>
      <c r="CM128" s="41">
        <v>0</v>
      </c>
      <c r="CN128" s="41">
        <v>0</v>
      </c>
      <c r="CO128" s="41">
        <v>0</v>
      </c>
      <c r="CP128" s="41">
        <v>0</v>
      </c>
      <c r="CQ128" s="41">
        <v>0</v>
      </c>
      <c r="CR128" s="41">
        <v>0</v>
      </c>
      <c r="CS128" s="41">
        <v>0</v>
      </c>
      <c r="CT128" s="41">
        <v>0</v>
      </c>
      <c r="CU128" s="41">
        <v>0</v>
      </c>
      <c r="CV128" s="41">
        <v>0</v>
      </c>
      <c r="CW128" s="47">
        <v>0</v>
      </c>
      <c r="CX128" s="47">
        <v>0</v>
      </c>
      <c r="CY128" s="47">
        <v>0</v>
      </c>
      <c r="CZ128" s="47">
        <v>0</v>
      </c>
      <c r="DA128" s="47">
        <v>0</v>
      </c>
    </row>
    <row r="129" spans="1:105" x14ac:dyDescent="0.2">
      <c r="A129" s="42" t="s">
        <v>420</v>
      </c>
      <c r="B129" s="41">
        <v>0</v>
      </c>
      <c r="C129" s="41">
        <v>0</v>
      </c>
      <c r="D129" s="41">
        <v>0</v>
      </c>
      <c r="E129" s="41">
        <v>0</v>
      </c>
      <c r="F129" s="41">
        <v>0</v>
      </c>
      <c r="G129" s="41">
        <v>0</v>
      </c>
      <c r="H129" s="41">
        <v>0</v>
      </c>
      <c r="I129" s="41">
        <v>0</v>
      </c>
      <c r="J129" s="41">
        <v>0</v>
      </c>
      <c r="K129" s="41">
        <v>0</v>
      </c>
      <c r="L129" s="41">
        <v>0</v>
      </c>
      <c r="M129" s="41">
        <v>0</v>
      </c>
      <c r="N129" s="41">
        <v>0</v>
      </c>
      <c r="O129" s="41">
        <v>0</v>
      </c>
      <c r="P129" s="41">
        <v>0</v>
      </c>
      <c r="Q129" s="41">
        <v>0</v>
      </c>
      <c r="R129" s="41">
        <v>0</v>
      </c>
      <c r="S129" s="41">
        <v>0</v>
      </c>
      <c r="T129" s="41">
        <v>0</v>
      </c>
      <c r="U129" s="41">
        <v>0</v>
      </c>
      <c r="V129" s="41">
        <v>0</v>
      </c>
      <c r="W129" s="41">
        <v>0</v>
      </c>
      <c r="X129" s="41">
        <v>0</v>
      </c>
      <c r="Y129" s="41">
        <v>0</v>
      </c>
      <c r="Z129" s="41">
        <v>0</v>
      </c>
      <c r="AA129" s="41">
        <v>0</v>
      </c>
      <c r="AB129" s="41">
        <v>0</v>
      </c>
      <c r="AC129" s="41">
        <v>0</v>
      </c>
      <c r="AD129" s="41">
        <v>0</v>
      </c>
      <c r="AE129" s="41">
        <v>0</v>
      </c>
      <c r="AF129" s="41">
        <v>0</v>
      </c>
      <c r="AG129" s="41">
        <v>0</v>
      </c>
      <c r="AH129" s="41">
        <v>0</v>
      </c>
      <c r="AI129" s="41">
        <v>0</v>
      </c>
      <c r="AJ129" s="41">
        <v>0</v>
      </c>
      <c r="AK129" s="41">
        <v>0</v>
      </c>
      <c r="AL129" s="41">
        <v>0</v>
      </c>
      <c r="AM129" s="41">
        <v>0</v>
      </c>
      <c r="AN129" s="41">
        <v>0</v>
      </c>
      <c r="AO129" s="41">
        <v>0</v>
      </c>
      <c r="AP129" s="41">
        <v>0</v>
      </c>
      <c r="AQ129" s="41">
        <v>0</v>
      </c>
      <c r="AR129" s="41">
        <v>0</v>
      </c>
      <c r="AS129" s="41">
        <v>0</v>
      </c>
      <c r="AT129" s="41">
        <v>0</v>
      </c>
      <c r="AU129" s="41">
        <v>0</v>
      </c>
      <c r="AV129" s="41">
        <v>0</v>
      </c>
      <c r="AW129" s="41">
        <v>17159896.850000001</v>
      </c>
      <c r="AX129" s="41">
        <v>22109303.23</v>
      </c>
      <c r="AY129" s="41">
        <v>0</v>
      </c>
      <c r="AZ129" s="41">
        <v>0</v>
      </c>
      <c r="BA129" s="41">
        <v>0</v>
      </c>
      <c r="BB129" s="41">
        <v>0</v>
      </c>
      <c r="BC129" s="41">
        <v>0</v>
      </c>
      <c r="BD129" s="41">
        <v>0</v>
      </c>
      <c r="BE129" s="41">
        <v>0</v>
      </c>
      <c r="BF129" s="41">
        <v>0</v>
      </c>
      <c r="BG129" s="41">
        <v>0</v>
      </c>
      <c r="BH129" s="41">
        <v>0</v>
      </c>
      <c r="BI129" s="41">
        <v>0</v>
      </c>
      <c r="BJ129" s="41">
        <v>0</v>
      </c>
      <c r="BK129" s="41">
        <v>0</v>
      </c>
      <c r="BL129" s="41">
        <v>0</v>
      </c>
      <c r="BM129" s="41">
        <v>0</v>
      </c>
      <c r="BN129" s="41">
        <v>0</v>
      </c>
      <c r="BO129" s="41">
        <v>0</v>
      </c>
      <c r="BP129" s="41">
        <v>0</v>
      </c>
      <c r="BQ129" s="41">
        <v>0</v>
      </c>
      <c r="BR129" s="41">
        <v>0</v>
      </c>
      <c r="BS129" s="41">
        <v>0</v>
      </c>
      <c r="BT129" s="41">
        <v>0</v>
      </c>
      <c r="BU129" s="41">
        <v>0</v>
      </c>
      <c r="BV129" s="41">
        <v>0</v>
      </c>
      <c r="BW129" s="41">
        <v>0</v>
      </c>
      <c r="BX129" s="41">
        <v>0</v>
      </c>
      <c r="BY129" s="41">
        <v>0</v>
      </c>
      <c r="BZ129" s="41">
        <v>0</v>
      </c>
      <c r="CA129" s="41">
        <v>0</v>
      </c>
      <c r="CB129" s="41">
        <v>0</v>
      </c>
      <c r="CC129" s="41">
        <v>0</v>
      </c>
      <c r="CD129" s="41">
        <v>0</v>
      </c>
      <c r="CE129" s="41">
        <v>0</v>
      </c>
      <c r="CF129" s="41">
        <v>0</v>
      </c>
      <c r="CG129" s="41">
        <v>0</v>
      </c>
      <c r="CH129" s="41">
        <v>0</v>
      </c>
      <c r="CI129" s="41">
        <v>0</v>
      </c>
      <c r="CJ129" s="41">
        <v>0</v>
      </c>
      <c r="CK129" s="41">
        <v>0</v>
      </c>
      <c r="CL129" s="41">
        <v>0</v>
      </c>
      <c r="CM129" s="41">
        <v>0</v>
      </c>
      <c r="CN129" s="41">
        <v>0</v>
      </c>
      <c r="CO129" s="41">
        <v>0</v>
      </c>
      <c r="CP129" s="41">
        <v>0</v>
      </c>
      <c r="CQ129" s="41">
        <v>0</v>
      </c>
      <c r="CR129" s="41">
        <v>0</v>
      </c>
      <c r="CS129" s="41">
        <v>0</v>
      </c>
      <c r="CT129" s="41">
        <v>0</v>
      </c>
      <c r="CU129" s="41">
        <v>0</v>
      </c>
      <c r="CV129" s="41">
        <v>0</v>
      </c>
      <c r="CW129" s="47">
        <v>0</v>
      </c>
      <c r="CX129" s="47">
        <v>0</v>
      </c>
      <c r="CY129" s="47">
        <v>0</v>
      </c>
      <c r="CZ129" s="47">
        <v>0</v>
      </c>
      <c r="DA129" s="47">
        <v>0</v>
      </c>
    </row>
    <row r="130" spans="1:105" x14ac:dyDescent="0.2">
      <c r="A130" s="42" t="s">
        <v>421</v>
      </c>
      <c r="B130" s="47">
        <v>0</v>
      </c>
      <c r="C130" s="47">
        <v>0</v>
      </c>
      <c r="D130" s="47">
        <v>0</v>
      </c>
      <c r="E130" s="47">
        <v>0</v>
      </c>
      <c r="F130" s="47">
        <v>0</v>
      </c>
      <c r="G130" s="47">
        <v>0</v>
      </c>
      <c r="H130" s="47">
        <v>0</v>
      </c>
      <c r="I130" s="47">
        <v>0</v>
      </c>
      <c r="J130" s="47">
        <v>0</v>
      </c>
      <c r="K130" s="47">
        <v>0</v>
      </c>
      <c r="L130" s="47">
        <v>0</v>
      </c>
      <c r="M130" s="47">
        <v>0</v>
      </c>
      <c r="N130" s="47">
        <v>0</v>
      </c>
      <c r="O130" s="47">
        <v>0</v>
      </c>
      <c r="P130" s="47">
        <v>0</v>
      </c>
      <c r="Q130" s="47">
        <v>0</v>
      </c>
      <c r="R130" s="47">
        <v>0</v>
      </c>
      <c r="S130" s="47">
        <v>0</v>
      </c>
      <c r="T130" s="47">
        <v>0</v>
      </c>
      <c r="U130" s="47">
        <v>0</v>
      </c>
      <c r="V130" s="47">
        <v>0</v>
      </c>
      <c r="W130" s="47">
        <v>0</v>
      </c>
      <c r="X130" s="47">
        <v>0</v>
      </c>
      <c r="Y130" s="47">
        <v>0</v>
      </c>
      <c r="Z130" s="47">
        <v>0</v>
      </c>
      <c r="AA130" s="47">
        <v>0</v>
      </c>
      <c r="AB130" s="47">
        <v>0</v>
      </c>
      <c r="AC130" s="47">
        <v>0</v>
      </c>
      <c r="AD130" s="47">
        <v>0</v>
      </c>
      <c r="AE130" s="47">
        <v>0</v>
      </c>
      <c r="AF130" s="47">
        <v>0</v>
      </c>
      <c r="AG130" s="47">
        <v>0</v>
      </c>
      <c r="AH130" s="47">
        <v>0</v>
      </c>
      <c r="AI130" s="47">
        <v>0</v>
      </c>
      <c r="AJ130" s="47">
        <v>0</v>
      </c>
      <c r="AK130" s="47">
        <v>0</v>
      </c>
      <c r="AL130" s="47">
        <v>0</v>
      </c>
      <c r="AM130" s="47">
        <v>0</v>
      </c>
      <c r="AN130" s="47">
        <v>0</v>
      </c>
      <c r="AO130" s="47">
        <v>0</v>
      </c>
      <c r="AP130" s="47">
        <v>0</v>
      </c>
      <c r="AQ130" s="47">
        <v>0</v>
      </c>
      <c r="AR130" s="47">
        <v>0</v>
      </c>
      <c r="AS130" s="47">
        <v>0</v>
      </c>
      <c r="AT130" s="47">
        <v>0</v>
      </c>
      <c r="AU130" s="47">
        <v>0</v>
      </c>
      <c r="AV130" s="47">
        <v>0</v>
      </c>
      <c r="AW130" s="47">
        <v>0</v>
      </c>
      <c r="AX130" s="47">
        <v>0</v>
      </c>
      <c r="AY130" s="47">
        <v>0</v>
      </c>
      <c r="AZ130" s="47">
        <v>0</v>
      </c>
      <c r="BA130" s="47">
        <v>0</v>
      </c>
      <c r="BB130" s="47">
        <v>0</v>
      </c>
      <c r="BC130" s="47">
        <v>0</v>
      </c>
      <c r="BD130" s="47">
        <v>0</v>
      </c>
      <c r="BE130" s="47">
        <v>0</v>
      </c>
      <c r="BF130" s="47">
        <v>0</v>
      </c>
      <c r="BG130" s="47">
        <v>0</v>
      </c>
      <c r="BH130" s="47">
        <v>0</v>
      </c>
      <c r="BI130" s="47">
        <v>0</v>
      </c>
      <c r="BJ130" s="47">
        <v>0</v>
      </c>
      <c r="BK130" s="47">
        <v>0</v>
      </c>
      <c r="BL130" s="47">
        <v>0</v>
      </c>
      <c r="BM130" s="47">
        <v>0</v>
      </c>
      <c r="BN130" s="47">
        <v>0</v>
      </c>
      <c r="BO130" s="47">
        <v>0</v>
      </c>
      <c r="BP130" s="47">
        <v>0</v>
      </c>
      <c r="BQ130" s="47">
        <v>0</v>
      </c>
      <c r="BR130" s="47">
        <v>0</v>
      </c>
      <c r="BS130" s="47">
        <v>0</v>
      </c>
      <c r="BT130" s="47">
        <v>0</v>
      </c>
      <c r="BU130" s="47">
        <v>0</v>
      </c>
      <c r="BV130" s="47">
        <v>0</v>
      </c>
      <c r="BW130" s="47">
        <v>0</v>
      </c>
      <c r="BX130" s="47">
        <v>0</v>
      </c>
      <c r="BY130" s="47">
        <v>0</v>
      </c>
      <c r="BZ130" s="47">
        <v>0</v>
      </c>
      <c r="CA130" s="47">
        <v>0</v>
      </c>
      <c r="CB130" s="47">
        <v>0</v>
      </c>
      <c r="CC130" s="47">
        <v>0</v>
      </c>
      <c r="CD130" s="47">
        <v>0</v>
      </c>
      <c r="CE130" s="47">
        <v>0</v>
      </c>
      <c r="CF130" s="47">
        <v>0</v>
      </c>
      <c r="CG130" s="47">
        <v>0</v>
      </c>
      <c r="CH130" s="47">
        <v>0</v>
      </c>
      <c r="CI130" s="47">
        <v>0</v>
      </c>
      <c r="CJ130" s="47">
        <v>0</v>
      </c>
      <c r="CK130" s="47">
        <v>0</v>
      </c>
      <c r="CL130" s="47">
        <v>0</v>
      </c>
      <c r="CM130" s="47">
        <v>0</v>
      </c>
      <c r="CN130" s="47">
        <v>0</v>
      </c>
      <c r="CO130" s="47">
        <v>0</v>
      </c>
      <c r="CP130" s="47">
        <v>0</v>
      </c>
      <c r="CQ130" s="47">
        <v>0</v>
      </c>
      <c r="CR130" s="47">
        <v>0</v>
      </c>
      <c r="CS130" s="47">
        <v>0</v>
      </c>
      <c r="CT130" s="47">
        <v>0</v>
      </c>
      <c r="CU130" s="47">
        <v>0</v>
      </c>
      <c r="CV130" s="47">
        <v>0</v>
      </c>
      <c r="CW130" s="47">
        <v>0</v>
      </c>
      <c r="CX130" s="47">
        <v>0</v>
      </c>
      <c r="CY130" s="47">
        <v>0</v>
      </c>
      <c r="CZ130" s="47">
        <v>0</v>
      </c>
      <c r="DA130" s="47">
        <v>0</v>
      </c>
    </row>
    <row r="131" spans="1:105" x14ac:dyDescent="0.2">
      <c r="A131" s="42" t="s">
        <v>422</v>
      </c>
      <c r="B131" s="47">
        <v>0</v>
      </c>
      <c r="D131" s="47">
        <v>17597.283653439095</v>
      </c>
      <c r="E131" s="41">
        <v>25143.01</v>
      </c>
      <c r="F131" s="41">
        <v>64908.22</v>
      </c>
      <c r="G131" s="41">
        <v>74163.75</v>
      </c>
      <c r="H131" s="41">
        <v>191801.55</v>
      </c>
      <c r="I131" s="41">
        <v>254613.61</v>
      </c>
      <c r="J131" s="41">
        <v>216180.41</v>
      </c>
      <c r="K131" s="41">
        <v>230984.29</v>
      </c>
      <c r="L131" s="41">
        <v>0</v>
      </c>
      <c r="M131" s="41">
        <v>0</v>
      </c>
      <c r="N131" s="41">
        <v>0</v>
      </c>
      <c r="O131" s="41">
        <v>0</v>
      </c>
      <c r="P131" s="41">
        <v>0</v>
      </c>
      <c r="Q131" s="41">
        <v>0</v>
      </c>
      <c r="R131" s="41">
        <v>0</v>
      </c>
      <c r="S131" s="41">
        <v>0</v>
      </c>
      <c r="T131" s="41">
        <v>0</v>
      </c>
      <c r="U131" s="41">
        <v>0</v>
      </c>
      <c r="V131" s="41">
        <v>0</v>
      </c>
      <c r="W131" s="41">
        <v>0</v>
      </c>
      <c r="X131" s="41">
        <v>0</v>
      </c>
      <c r="Y131" s="41">
        <v>0</v>
      </c>
      <c r="Z131" s="41">
        <v>0</v>
      </c>
      <c r="AA131" s="41">
        <v>0</v>
      </c>
      <c r="AB131" s="41">
        <v>0</v>
      </c>
      <c r="AC131" s="41">
        <v>0</v>
      </c>
      <c r="AD131" s="41">
        <v>0</v>
      </c>
      <c r="AE131" s="41">
        <v>0</v>
      </c>
      <c r="AF131" s="41">
        <v>0</v>
      </c>
      <c r="AG131" s="41">
        <v>0</v>
      </c>
      <c r="AH131" s="41">
        <v>0</v>
      </c>
      <c r="AI131" s="41">
        <v>0</v>
      </c>
      <c r="AJ131" s="41">
        <v>0</v>
      </c>
      <c r="AK131" s="41">
        <v>0</v>
      </c>
      <c r="AL131" s="41">
        <v>0</v>
      </c>
      <c r="AM131" s="41">
        <v>0</v>
      </c>
      <c r="AN131" s="41">
        <v>0</v>
      </c>
      <c r="AO131" s="41">
        <v>0</v>
      </c>
      <c r="AP131" s="41">
        <v>0</v>
      </c>
      <c r="AQ131" s="41">
        <v>0</v>
      </c>
      <c r="AR131" s="41">
        <v>0</v>
      </c>
      <c r="AS131" s="41">
        <v>0</v>
      </c>
      <c r="AT131" s="41">
        <v>0</v>
      </c>
      <c r="AU131" s="41">
        <v>0</v>
      </c>
      <c r="AV131" s="41">
        <v>0</v>
      </c>
      <c r="AW131" s="41">
        <v>0</v>
      </c>
      <c r="AX131" s="41">
        <v>0</v>
      </c>
      <c r="AY131" s="41">
        <v>0</v>
      </c>
      <c r="AZ131" s="41">
        <v>0</v>
      </c>
      <c r="BA131" s="41">
        <v>0</v>
      </c>
      <c r="BB131" s="41">
        <v>0</v>
      </c>
      <c r="BC131" s="41">
        <v>0</v>
      </c>
      <c r="BD131" s="41">
        <v>0</v>
      </c>
      <c r="BE131" s="41">
        <v>0</v>
      </c>
      <c r="BF131" s="41">
        <v>0</v>
      </c>
      <c r="BG131" s="41">
        <v>0</v>
      </c>
      <c r="BH131" s="41">
        <v>0</v>
      </c>
      <c r="BI131" s="41">
        <v>0</v>
      </c>
      <c r="BJ131" s="41">
        <v>0</v>
      </c>
      <c r="BK131" s="41">
        <v>0</v>
      </c>
      <c r="BL131" s="41">
        <v>0</v>
      </c>
      <c r="BM131" s="41">
        <v>0</v>
      </c>
      <c r="BN131" s="41">
        <v>0</v>
      </c>
      <c r="BO131" s="41">
        <v>0</v>
      </c>
      <c r="BP131" s="41">
        <v>0</v>
      </c>
      <c r="BQ131" s="41">
        <v>0</v>
      </c>
      <c r="BR131" s="41">
        <v>0</v>
      </c>
      <c r="BS131" s="41">
        <v>0</v>
      </c>
      <c r="BT131" s="41">
        <v>0</v>
      </c>
      <c r="BU131" s="41">
        <v>0</v>
      </c>
      <c r="BV131" s="41">
        <v>0</v>
      </c>
      <c r="BW131" s="41">
        <v>0</v>
      </c>
      <c r="BX131" s="41">
        <v>0</v>
      </c>
      <c r="BY131" s="41">
        <v>0</v>
      </c>
      <c r="BZ131" s="41">
        <v>0</v>
      </c>
      <c r="CA131" s="41">
        <v>0</v>
      </c>
      <c r="CB131" s="41">
        <v>0</v>
      </c>
      <c r="CC131" s="41">
        <v>0</v>
      </c>
      <c r="CD131" s="41">
        <v>0</v>
      </c>
      <c r="CE131" s="41">
        <v>0</v>
      </c>
      <c r="CF131" s="41">
        <v>0</v>
      </c>
      <c r="CG131" s="41">
        <v>0</v>
      </c>
      <c r="CH131" s="41">
        <v>0</v>
      </c>
      <c r="CI131" s="41">
        <v>0</v>
      </c>
      <c r="CJ131" s="41">
        <v>0</v>
      </c>
      <c r="CK131" s="41">
        <v>0</v>
      </c>
      <c r="CL131" s="41">
        <v>0</v>
      </c>
      <c r="CM131" s="41">
        <v>0</v>
      </c>
      <c r="CN131" s="41">
        <v>0</v>
      </c>
      <c r="CO131" s="41">
        <v>0</v>
      </c>
      <c r="CP131" s="41">
        <v>0</v>
      </c>
      <c r="CQ131" s="41">
        <v>0</v>
      </c>
      <c r="CR131" s="41">
        <v>0</v>
      </c>
      <c r="CS131" s="41">
        <v>0</v>
      </c>
      <c r="CT131" s="41">
        <v>0</v>
      </c>
      <c r="CU131" s="41">
        <v>0</v>
      </c>
      <c r="CV131" s="41">
        <v>0</v>
      </c>
      <c r="CW131" s="47">
        <v>0</v>
      </c>
      <c r="CX131" s="47">
        <v>0</v>
      </c>
      <c r="CY131" s="47">
        <v>0</v>
      </c>
      <c r="CZ131" s="47">
        <v>0</v>
      </c>
      <c r="DA131" s="47">
        <v>0</v>
      </c>
    </row>
    <row r="132" spans="1:105" x14ac:dyDescent="0.2">
      <c r="A132" s="42" t="s">
        <v>423</v>
      </c>
      <c r="B132" s="41">
        <v>0</v>
      </c>
      <c r="C132" s="41">
        <v>0</v>
      </c>
      <c r="D132" s="41">
        <v>0</v>
      </c>
      <c r="E132" s="41">
        <v>0</v>
      </c>
      <c r="F132" s="41">
        <v>0</v>
      </c>
      <c r="G132" s="41">
        <v>0</v>
      </c>
      <c r="H132" s="41">
        <v>0</v>
      </c>
      <c r="I132" s="41">
        <v>0</v>
      </c>
      <c r="J132" s="41">
        <v>0</v>
      </c>
      <c r="K132" s="41">
        <v>0</v>
      </c>
      <c r="L132" s="41">
        <v>0</v>
      </c>
      <c r="M132" s="41">
        <v>0</v>
      </c>
      <c r="N132" s="41">
        <v>0</v>
      </c>
      <c r="O132" s="41">
        <v>0</v>
      </c>
      <c r="P132" s="41">
        <v>0</v>
      </c>
      <c r="Q132" s="41">
        <v>0</v>
      </c>
      <c r="R132" s="41">
        <v>0</v>
      </c>
      <c r="S132" s="41">
        <v>0</v>
      </c>
      <c r="T132" s="41">
        <v>0</v>
      </c>
      <c r="U132" s="41">
        <v>0</v>
      </c>
      <c r="V132" s="41">
        <v>0</v>
      </c>
      <c r="W132" s="41">
        <v>0</v>
      </c>
      <c r="X132" s="41">
        <v>0</v>
      </c>
      <c r="Y132" s="41">
        <v>0</v>
      </c>
      <c r="Z132" s="41">
        <v>0</v>
      </c>
      <c r="AA132" s="41">
        <v>0</v>
      </c>
      <c r="AB132" s="41">
        <v>0</v>
      </c>
      <c r="AC132" s="41">
        <v>0</v>
      </c>
      <c r="AD132" s="41">
        <v>0</v>
      </c>
      <c r="AE132" s="41">
        <v>0</v>
      </c>
      <c r="AF132" s="41">
        <v>0</v>
      </c>
      <c r="AG132" s="41">
        <v>0</v>
      </c>
      <c r="AH132" s="41">
        <v>0</v>
      </c>
      <c r="AI132" s="41">
        <v>0</v>
      </c>
      <c r="AJ132" s="41">
        <v>0</v>
      </c>
      <c r="AK132" s="41">
        <v>0</v>
      </c>
      <c r="AL132" s="41">
        <v>0</v>
      </c>
      <c r="AM132" s="41">
        <v>0</v>
      </c>
      <c r="AN132" s="41">
        <v>0</v>
      </c>
      <c r="AO132" s="41">
        <v>0</v>
      </c>
      <c r="AP132" s="41">
        <v>0</v>
      </c>
      <c r="AQ132" s="41">
        <v>0</v>
      </c>
      <c r="AR132" s="41">
        <v>0</v>
      </c>
      <c r="AS132" s="41">
        <v>0</v>
      </c>
      <c r="AT132" s="41">
        <v>0</v>
      </c>
      <c r="AU132" s="41">
        <v>0</v>
      </c>
      <c r="AV132" s="41">
        <v>0</v>
      </c>
      <c r="AW132" s="41">
        <v>0</v>
      </c>
      <c r="AX132" s="41">
        <v>0</v>
      </c>
      <c r="AY132" s="41">
        <v>0</v>
      </c>
      <c r="AZ132" s="41">
        <v>0</v>
      </c>
      <c r="BA132" s="41">
        <v>0</v>
      </c>
      <c r="BB132" s="41">
        <v>0</v>
      </c>
      <c r="BC132" s="41">
        <v>0</v>
      </c>
      <c r="BD132" s="41">
        <v>0</v>
      </c>
      <c r="BE132" s="41">
        <v>0</v>
      </c>
      <c r="BF132" s="41">
        <v>0</v>
      </c>
      <c r="BG132" s="41">
        <v>0</v>
      </c>
      <c r="BH132" s="41">
        <v>0</v>
      </c>
      <c r="BI132" s="41">
        <v>0</v>
      </c>
      <c r="BJ132" s="41">
        <v>0</v>
      </c>
      <c r="BK132" s="41">
        <v>0</v>
      </c>
      <c r="BL132" s="41">
        <v>0</v>
      </c>
      <c r="BM132" s="41">
        <v>0</v>
      </c>
      <c r="BN132" s="41">
        <v>0</v>
      </c>
      <c r="BO132" s="41">
        <v>0</v>
      </c>
      <c r="BP132" s="41">
        <v>0</v>
      </c>
      <c r="BQ132" s="41">
        <v>307520000</v>
      </c>
      <c r="BR132" s="41">
        <v>305280000</v>
      </c>
      <c r="BS132" s="41">
        <v>429360000</v>
      </c>
      <c r="BT132" s="41">
        <v>494080000</v>
      </c>
      <c r="BU132" s="41">
        <v>696960000</v>
      </c>
      <c r="BV132" s="41">
        <v>1558864000</v>
      </c>
      <c r="BW132" s="41">
        <v>1994072000</v>
      </c>
      <c r="BX132" s="41">
        <v>1357088000</v>
      </c>
      <c r="BY132" s="41">
        <v>1526160000</v>
      </c>
      <c r="BZ132" s="41">
        <v>2097022019.5999999</v>
      </c>
      <c r="CA132" s="41">
        <v>2703083153.6800003</v>
      </c>
      <c r="CB132" s="41">
        <v>3266467973.6799998</v>
      </c>
      <c r="CC132" s="41">
        <v>4445229917.2800007</v>
      </c>
      <c r="CD132" s="41">
        <v>1239520000</v>
      </c>
      <c r="CE132" s="41">
        <v>7624720000</v>
      </c>
      <c r="CF132" s="41">
        <v>11234960000</v>
      </c>
      <c r="CG132" s="41">
        <v>19840000000</v>
      </c>
      <c r="CH132" s="41">
        <v>21529920000</v>
      </c>
      <c r="CI132" s="41">
        <v>24972430000.000004</v>
      </c>
      <c r="CJ132" s="41">
        <v>23893000000</v>
      </c>
      <c r="CK132" s="41">
        <v>27848000000</v>
      </c>
      <c r="CL132" s="41">
        <v>36197000000</v>
      </c>
      <c r="CM132" s="41">
        <v>41737000000</v>
      </c>
      <c r="CN132" s="41">
        <v>37182000000</v>
      </c>
      <c r="CO132" s="41">
        <v>44254000000</v>
      </c>
      <c r="CP132" s="41">
        <v>0</v>
      </c>
      <c r="CQ132" s="41">
        <v>0</v>
      </c>
      <c r="CR132" s="41">
        <v>0</v>
      </c>
      <c r="CS132" s="41">
        <v>0</v>
      </c>
      <c r="CT132" s="41">
        <v>87512000000</v>
      </c>
      <c r="CU132" s="41">
        <v>92365000000</v>
      </c>
      <c r="CV132" s="41">
        <v>0</v>
      </c>
      <c r="CW132" s="47">
        <v>0</v>
      </c>
      <c r="CX132" s="47">
        <v>100000000000</v>
      </c>
      <c r="CY132" s="47">
        <v>200000000000</v>
      </c>
      <c r="CZ132" s="47">
        <v>200000000000</v>
      </c>
      <c r="DA132" s="41">
        <v>220000000000</v>
      </c>
    </row>
    <row r="133" spans="1:105" x14ac:dyDescent="0.2">
      <c r="A133" s="42" t="s">
        <v>424</v>
      </c>
      <c r="B133" s="47">
        <v>0</v>
      </c>
      <c r="C133" s="41">
        <v>0</v>
      </c>
      <c r="D133" s="47">
        <v>512491.86</v>
      </c>
      <c r="E133" s="41">
        <v>121466.49</v>
      </c>
      <c r="F133" s="41">
        <v>119136.42</v>
      </c>
      <c r="G133" s="41">
        <v>810664.36</v>
      </c>
      <c r="H133" s="41">
        <v>263095.39</v>
      </c>
      <c r="I133" s="41">
        <v>347372.75</v>
      </c>
      <c r="J133" s="41">
        <v>606921.06999999995</v>
      </c>
      <c r="K133" s="41">
        <v>187572.72</v>
      </c>
      <c r="L133" s="41">
        <v>2271926.15</v>
      </c>
      <c r="M133" s="41">
        <v>0</v>
      </c>
      <c r="N133" s="41">
        <v>0</v>
      </c>
      <c r="O133" s="41">
        <v>0</v>
      </c>
      <c r="P133" s="41">
        <v>0</v>
      </c>
      <c r="Q133" s="41">
        <v>0</v>
      </c>
      <c r="R133" s="41">
        <v>0</v>
      </c>
      <c r="S133" s="41">
        <v>0</v>
      </c>
      <c r="T133" s="41">
        <v>0</v>
      </c>
      <c r="U133" s="41">
        <v>0</v>
      </c>
      <c r="V133" s="41">
        <v>0</v>
      </c>
      <c r="W133" s="41">
        <v>0</v>
      </c>
      <c r="X133" s="41">
        <v>0</v>
      </c>
      <c r="Y133" s="41">
        <v>0</v>
      </c>
      <c r="Z133" s="41">
        <v>0</v>
      </c>
      <c r="AA133" s="41">
        <v>0</v>
      </c>
      <c r="AB133" s="41">
        <v>0</v>
      </c>
      <c r="AC133" s="41">
        <v>0</v>
      </c>
      <c r="AD133" s="41">
        <v>0</v>
      </c>
      <c r="AE133" s="41">
        <v>0</v>
      </c>
      <c r="AF133" s="41">
        <v>0</v>
      </c>
      <c r="AG133" s="41">
        <v>0</v>
      </c>
      <c r="AH133" s="41">
        <v>0</v>
      </c>
      <c r="AI133" s="41">
        <v>23351250</v>
      </c>
      <c r="AJ133" s="41">
        <v>25116325</v>
      </c>
      <c r="AK133" s="41">
        <v>24926882</v>
      </c>
      <c r="AL133" s="41">
        <v>25407931</v>
      </c>
      <c r="AM133" s="41">
        <v>37653715</v>
      </c>
      <c r="AN133" s="41">
        <v>2800511</v>
      </c>
      <c r="AO133" s="41">
        <v>2884336</v>
      </c>
      <c r="AP133" s="41">
        <v>3690902</v>
      </c>
      <c r="AQ133" s="41">
        <v>5167659</v>
      </c>
      <c r="AR133" s="41">
        <v>2898230</v>
      </c>
      <c r="AS133" s="41">
        <v>38371355</v>
      </c>
      <c r="AT133" s="41">
        <v>669165</v>
      </c>
      <c r="AU133" s="41">
        <v>613957</v>
      </c>
      <c r="AV133" s="41">
        <v>642028</v>
      </c>
      <c r="AW133" s="41">
        <v>0</v>
      </c>
      <c r="AX133" s="41">
        <v>0</v>
      </c>
      <c r="AY133" s="41">
        <v>215036400</v>
      </c>
      <c r="AZ133" s="41">
        <v>28336</v>
      </c>
      <c r="BA133" s="41">
        <v>45</v>
      </c>
      <c r="BB133" s="41">
        <v>0</v>
      </c>
      <c r="BC133" s="41">
        <v>153557600</v>
      </c>
      <c r="BD133" s="41">
        <v>362043768</v>
      </c>
      <c r="BE133" s="41">
        <v>1224191</v>
      </c>
      <c r="BF133" s="41">
        <v>0</v>
      </c>
      <c r="BG133" s="41">
        <v>0</v>
      </c>
      <c r="BH133" s="41">
        <v>0</v>
      </c>
      <c r="BI133" s="41">
        <v>0</v>
      </c>
      <c r="BJ133" s="41">
        <v>0</v>
      </c>
      <c r="BK133" s="41">
        <v>0</v>
      </c>
      <c r="BL133" s="41">
        <v>0</v>
      </c>
      <c r="BM133" s="41">
        <v>0</v>
      </c>
      <c r="BN133" s="41">
        <v>0</v>
      </c>
      <c r="BO133" s="41">
        <v>0</v>
      </c>
      <c r="BP133" s="41">
        <v>0</v>
      </c>
      <c r="BQ133" s="41">
        <v>0</v>
      </c>
      <c r="BR133" s="41">
        <v>0</v>
      </c>
      <c r="BS133" s="41">
        <v>0</v>
      </c>
      <c r="BT133" s="41">
        <v>0</v>
      </c>
      <c r="BU133" s="41">
        <v>0</v>
      </c>
      <c r="BV133" s="41">
        <v>0</v>
      </c>
      <c r="BW133" s="41">
        <v>0</v>
      </c>
      <c r="BX133" s="41">
        <v>0</v>
      </c>
      <c r="BY133" s="41">
        <v>0</v>
      </c>
      <c r="BZ133" s="41">
        <v>0</v>
      </c>
      <c r="CA133" s="41">
        <v>0</v>
      </c>
      <c r="CB133" s="41">
        <v>0</v>
      </c>
      <c r="CC133" s="41">
        <v>0</v>
      </c>
      <c r="CD133" s="41">
        <v>0</v>
      </c>
      <c r="CE133" s="41">
        <v>0</v>
      </c>
      <c r="CF133" s="41">
        <v>0</v>
      </c>
      <c r="CG133" s="41">
        <v>0</v>
      </c>
      <c r="CH133" s="41">
        <v>0</v>
      </c>
      <c r="CI133" s="41">
        <v>0</v>
      </c>
      <c r="CJ133" s="41">
        <v>0</v>
      </c>
      <c r="CK133" s="41">
        <v>0</v>
      </c>
      <c r="CL133" s="41">
        <v>0</v>
      </c>
      <c r="CM133" s="41">
        <v>0</v>
      </c>
      <c r="CN133" s="41">
        <v>0</v>
      </c>
      <c r="CO133" s="41">
        <v>0</v>
      </c>
      <c r="CP133" s="41">
        <v>49000000</v>
      </c>
      <c r="CQ133" s="41">
        <v>64000000</v>
      </c>
      <c r="CR133" s="41">
        <v>86000000</v>
      </c>
      <c r="CS133" s="41">
        <v>0</v>
      </c>
      <c r="CT133" s="41">
        <v>0</v>
      </c>
      <c r="CU133" s="41">
        <v>0</v>
      </c>
      <c r="CV133" s="41">
        <v>0</v>
      </c>
      <c r="CW133" s="41">
        <v>0</v>
      </c>
      <c r="CX133" s="41">
        <v>0</v>
      </c>
      <c r="CY133" s="41">
        <v>0</v>
      </c>
      <c r="CZ133" s="41">
        <v>0</v>
      </c>
      <c r="DA133" s="41">
        <v>0</v>
      </c>
    </row>
    <row r="134" spans="1:105" x14ac:dyDescent="0.2">
      <c r="A134" s="42"/>
      <c r="B134" s="47"/>
    </row>
    <row r="135" spans="1:105" x14ac:dyDescent="0.2">
      <c r="A135" s="39" t="s">
        <v>250</v>
      </c>
      <c r="B135" s="40">
        <f t="shared" ref="B135:BM135" si="35">B137+B154+B176+B193+B208+B215+B227+B263+B269+B276+B281</f>
        <v>2126779.08</v>
      </c>
      <c r="C135" s="40">
        <f t="shared" si="35"/>
        <v>0</v>
      </c>
      <c r="D135" s="40">
        <f t="shared" si="35"/>
        <v>2277983.1601993553</v>
      </c>
      <c r="E135" s="40">
        <f t="shared" si="35"/>
        <v>3718304.8600000003</v>
      </c>
      <c r="F135" s="40">
        <f t="shared" si="35"/>
        <v>2761225.01</v>
      </c>
      <c r="G135" s="40">
        <f t="shared" si="35"/>
        <v>3219762.3400000003</v>
      </c>
      <c r="H135" s="40">
        <f t="shared" si="35"/>
        <v>3748977.9500000007</v>
      </c>
      <c r="I135" s="40">
        <f t="shared" si="35"/>
        <v>5717532.0299999993</v>
      </c>
      <c r="J135" s="40">
        <f t="shared" si="35"/>
        <v>5475360.3099999996</v>
      </c>
      <c r="K135" s="40">
        <f t="shared" si="35"/>
        <v>5231022.1199999992</v>
      </c>
      <c r="L135" s="40">
        <f t="shared" si="35"/>
        <v>19579644.890000001</v>
      </c>
      <c r="M135" s="40">
        <f t="shared" si="35"/>
        <v>17542043.380000003</v>
      </c>
      <c r="N135" s="40">
        <f t="shared" si="35"/>
        <v>17545855.379999999</v>
      </c>
      <c r="O135" s="40">
        <f t="shared" si="35"/>
        <v>20221356.149999999</v>
      </c>
      <c r="P135" s="40">
        <f t="shared" si="35"/>
        <v>17813234.719999999</v>
      </c>
      <c r="Q135" s="40">
        <f t="shared" si="35"/>
        <v>23758970.670000002</v>
      </c>
      <c r="R135" s="40">
        <f t="shared" si="35"/>
        <v>22685299.350000005</v>
      </c>
      <c r="S135" s="40">
        <f t="shared" si="35"/>
        <v>17024073.780000001</v>
      </c>
      <c r="T135" s="40">
        <f t="shared" si="35"/>
        <v>14506959.99</v>
      </c>
      <c r="U135" s="40">
        <f t="shared" si="35"/>
        <v>7779999.2199999997</v>
      </c>
      <c r="V135" s="40">
        <f t="shared" si="35"/>
        <v>10050257.869999999</v>
      </c>
      <c r="W135" s="40">
        <f t="shared" si="35"/>
        <v>14047263.34</v>
      </c>
      <c r="X135" s="40">
        <f t="shared" si="35"/>
        <v>13233056.189999999</v>
      </c>
      <c r="Y135" s="40">
        <f t="shared" si="35"/>
        <v>10004820.240000002</v>
      </c>
      <c r="Z135" s="40">
        <f t="shared" si="35"/>
        <v>14121376</v>
      </c>
      <c r="AA135" s="40">
        <f t="shared" si="35"/>
        <v>13739361</v>
      </c>
      <c r="AB135" s="40">
        <f t="shared" si="35"/>
        <v>10753161</v>
      </c>
      <c r="AC135" s="40">
        <f t="shared" si="35"/>
        <v>10592935</v>
      </c>
      <c r="AD135" s="40">
        <f t="shared" si="35"/>
        <v>26295529</v>
      </c>
      <c r="AE135" s="40">
        <f t="shared" si="35"/>
        <v>38020928</v>
      </c>
      <c r="AF135" s="40">
        <f t="shared" si="35"/>
        <v>39018907</v>
      </c>
      <c r="AG135" s="40">
        <f t="shared" si="35"/>
        <v>20347873</v>
      </c>
      <c r="AH135" s="40">
        <f t="shared" si="35"/>
        <v>17025838.219999999</v>
      </c>
      <c r="AI135" s="40">
        <f t="shared" si="35"/>
        <v>29576578</v>
      </c>
      <c r="AJ135" s="40">
        <f t="shared" si="35"/>
        <v>32257525</v>
      </c>
      <c r="AK135" s="40">
        <f t="shared" si="35"/>
        <v>34678311</v>
      </c>
      <c r="AL135" s="40">
        <f t="shared" si="35"/>
        <v>56612696</v>
      </c>
      <c r="AM135" s="40">
        <f t="shared" si="35"/>
        <v>50911657</v>
      </c>
      <c r="AN135" s="40">
        <f t="shared" si="35"/>
        <v>66928554</v>
      </c>
      <c r="AO135" s="40">
        <f t="shared" si="35"/>
        <v>83410012</v>
      </c>
      <c r="AP135" s="40">
        <f t="shared" si="35"/>
        <v>78272509</v>
      </c>
      <c r="AQ135" s="40">
        <f t="shared" si="35"/>
        <v>66542564</v>
      </c>
      <c r="AR135" s="40">
        <f t="shared" si="35"/>
        <v>388708215</v>
      </c>
      <c r="AS135" s="40">
        <f t="shared" si="35"/>
        <v>71703515</v>
      </c>
      <c r="AT135" s="40">
        <f t="shared" si="35"/>
        <v>111549947</v>
      </c>
      <c r="AU135" s="40">
        <f t="shared" si="35"/>
        <v>559402921</v>
      </c>
      <c r="AV135" s="40">
        <f t="shared" si="35"/>
        <v>468436496</v>
      </c>
      <c r="AW135" s="40">
        <f t="shared" si="35"/>
        <v>513010775.44999999</v>
      </c>
      <c r="AX135" s="40">
        <f t="shared" si="35"/>
        <v>178301570.55000001</v>
      </c>
      <c r="AY135" s="40">
        <f t="shared" si="35"/>
        <v>205995300</v>
      </c>
      <c r="AZ135" s="40">
        <f t="shared" si="35"/>
        <v>639113813</v>
      </c>
      <c r="BA135" s="40">
        <f t="shared" si="35"/>
        <v>709061060</v>
      </c>
      <c r="BB135" s="40">
        <f t="shared" si="35"/>
        <v>786758601</v>
      </c>
      <c r="BC135" s="40">
        <f t="shared" si="35"/>
        <v>503902007</v>
      </c>
      <c r="BD135" s="40">
        <f t="shared" si="35"/>
        <v>823569956</v>
      </c>
      <c r="BE135" s="40">
        <f t="shared" si="35"/>
        <v>748861755</v>
      </c>
      <c r="BF135" s="40">
        <f t="shared" si="35"/>
        <v>906396127</v>
      </c>
      <c r="BG135" s="40">
        <f t="shared" si="35"/>
        <v>553000000</v>
      </c>
      <c r="BH135" s="40">
        <f t="shared" si="35"/>
        <v>660000000</v>
      </c>
      <c r="BI135" s="40">
        <f t="shared" si="35"/>
        <v>1184000000</v>
      </c>
      <c r="BJ135" s="40">
        <f t="shared" si="35"/>
        <v>3126000000</v>
      </c>
      <c r="BK135" s="40">
        <f t="shared" si="35"/>
        <v>1187000000</v>
      </c>
      <c r="BL135" s="40">
        <f t="shared" si="35"/>
        <v>6541000000</v>
      </c>
      <c r="BM135" s="40">
        <f t="shared" si="35"/>
        <v>1704000000</v>
      </c>
      <c r="BN135" s="40">
        <f t="shared" ref="BN135:DA135" si="36">BN137+BN154+BN176+BN193+BN208+BN215+BN227+BN263+BN269+BN276+BN281</f>
        <v>8368000000</v>
      </c>
      <c r="BO135" s="40">
        <f t="shared" si="36"/>
        <v>10799000000</v>
      </c>
      <c r="BP135" s="40">
        <f t="shared" si="36"/>
        <v>8469000000</v>
      </c>
      <c r="BQ135" s="40">
        <f t="shared" si="36"/>
        <v>4916000000</v>
      </c>
      <c r="BR135" s="40">
        <f t="shared" si="36"/>
        <v>9224000000</v>
      </c>
      <c r="BS135" s="40">
        <f t="shared" si="36"/>
        <v>13144000000</v>
      </c>
      <c r="BT135" s="40">
        <f t="shared" si="36"/>
        <v>23399000000</v>
      </c>
      <c r="BU135" s="40">
        <f t="shared" si="36"/>
        <v>17248000000</v>
      </c>
      <c r="BV135" s="40">
        <f t="shared" si="36"/>
        <v>28837000000</v>
      </c>
      <c r="BW135" s="40">
        <f t="shared" si="36"/>
        <v>65409000000</v>
      </c>
      <c r="BX135" s="40">
        <f t="shared" si="36"/>
        <v>141100000000</v>
      </c>
      <c r="BY135" s="40">
        <f t="shared" si="36"/>
        <v>71597000000</v>
      </c>
      <c r="BZ135" s="40">
        <f t="shared" si="36"/>
        <v>76738000000</v>
      </c>
      <c r="CA135" s="40">
        <f t="shared" si="36"/>
        <v>157789300000</v>
      </c>
      <c r="CB135" s="40">
        <f t="shared" si="36"/>
        <v>236676800000</v>
      </c>
      <c r="CC135" s="40">
        <f t="shared" si="36"/>
        <v>248475300000</v>
      </c>
      <c r="CD135" s="40">
        <f t="shared" si="36"/>
        <v>224281000000</v>
      </c>
      <c r="CE135" s="40">
        <f t="shared" si="36"/>
        <v>212632000000</v>
      </c>
      <c r="CF135" s="40">
        <f t="shared" si="36"/>
        <v>218014000000</v>
      </c>
      <c r="CG135" s="40">
        <f t="shared" si="36"/>
        <v>484959000000</v>
      </c>
      <c r="CH135" s="40">
        <f t="shared" si="36"/>
        <v>696073000000</v>
      </c>
      <c r="CI135" s="40">
        <f t="shared" si="36"/>
        <v>335844000000</v>
      </c>
      <c r="CJ135" s="40">
        <f t="shared" si="36"/>
        <v>398562000000</v>
      </c>
      <c r="CK135" s="40">
        <f t="shared" si="36"/>
        <v>503483000000</v>
      </c>
      <c r="CL135" s="40">
        <f t="shared" si="36"/>
        <v>400388000000</v>
      </c>
      <c r="CM135" s="40">
        <f t="shared" si="36"/>
        <v>640000000000</v>
      </c>
      <c r="CN135" s="40">
        <f t="shared" si="36"/>
        <v>431173000000</v>
      </c>
      <c r="CO135" s="40">
        <f t="shared" si="36"/>
        <v>435162000000</v>
      </c>
      <c r="CP135" s="40">
        <f t="shared" si="36"/>
        <v>155223000000</v>
      </c>
      <c r="CQ135" s="40">
        <f t="shared" si="36"/>
        <v>253571366274</v>
      </c>
      <c r="CR135" s="40">
        <f t="shared" si="36"/>
        <v>13156452359639.207</v>
      </c>
      <c r="CS135" s="40">
        <f t="shared" si="36"/>
        <v>9406676520114.8789</v>
      </c>
      <c r="CT135" s="40">
        <f t="shared" si="36"/>
        <v>11995885341024.703</v>
      </c>
      <c r="CU135" s="40">
        <f t="shared" si="36"/>
        <v>6549505906100.6348</v>
      </c>
      <c r="CV135" s="40">
        <f t="shared" si="36"/>
        <v>8833537718083.2031</v>
      </c>
      <c r="CW135" s="40">
        <f t="shared" si="36"/>
        <v>11140398167484.012</v>
      </c>
      <c r="CX135" s="40">
        <f t="shared" si="36"/>
        <v>16403878396031.297</v>
      </c>
      <c r="CY135" s="40">
        <f t="shared" si="36"/>
        <v>15326936574774.953</v>
      </c>
      <c r="CZ135" s="40">
        <f t="shared" si="36"/>
        <v>7895026874823.4297</v>
      </c>
      <c r="DA135" s="40">
        <f t="shared" si="36"/>
        <v>3618329575005.1079</v>
      </c>
    </row>
    <row r="136" spans="1:105" x14ac:dyDescent="0.2">
      <c r="A136" s="42"/>
      <c r="B136" s="47"/>
    </row>
    <row r="137" spans="1:105" x14ac:dyDescent="0.2">
      <c r="A137" s="58" t="s">
        <v>425</v>
      </c>
      <c r="B137" s="59">
        <f>SUM(B139:B151)</f>
        <v>0</v>
      </c>
      <c r="C137" s="59">
        <f>SUM(C139:C151)</f>
        <v>0</v>
      </c>
      <c r="D137" s="59">
        <f>SUM(D139:D151)</f>
        <v>2385</v>
      </c>
      <c r="E137" s="59">
        <f t="shared" ref="E137:BP137" si="37">SUM(E139:E151)</f>
        <v>4560</v>
      </c>
      <c r="F137" s="59">
        <f t="shared" si="37"/>
        <v>4005</v>
      </c>
      <c r="G137" s="59">
        <f t="shared" si="37"/>
        <v>3530</v>
      </c>
      <c r="H137" s="59">
        <f t="shared" si="37"/>
        <v>4130</v>
      </c>
      <c r="I137" s="59">
        <f t="shared" si="37"/>
        <v>8915</v>
      </c>
      <c r="J137" s="59">
        <f t="shared" si="37"/>
        <v>13235</v>
      </c>
      <c r="K137" s="59">
        <f t="shared" si="37"/>
        <v>8408</v>
      </c>
      <c r="L137" s="59">
        <f t="shared" si="37"/>
        <v>0</v>
      </c>
      <c r="M137" s="59">
        <f t="shared" si="37"/>
        <v>8356.18</v>
      </c>
      <c r="N137" s="59">
        <f t="shared" si="37"/>
        <v>12993.4</v>
      </c>
      <c r="O137" s="59">
        <f t="shared" si="37"/>
        <v>17166.98</v>
      </c>
      <c r="P137" s="59">
        <f t="shared" si="37"/>
        <v>16546</v>
      </c>
      <c r="Q137" s="59">
        <f t="shared" si="37"/>
        <v>17403</v>
      </c>
      <c r="R137" s="59">
        <f t="shared" si="37"/>
        <v>17546.63</v>
      </c>
      <c r="S137" s="59">
        <f t="shared" si="37"/>
        <v>16485</v>
      </c>
      <c r="T137" s="59">
        <f t="shared" si="37"/>
        <v>11927</v>
      </c>
      <c r="U137" s="59">
        <f t="shared" si="37"/>
        <v>9553</v>
      </c>
      <c r="V137" s="59">
        <f t="shared" si="37"/>
        <v>3701.95</v>
      </c>
      <c r="W137" s="59">
        <f t="shared" si="37"/>
        <v>6144</v>
      </c>
      <c r="X137" s="59">
        <f t="shared" si="37"/>
        <v>12469.02</v>
      </c>
      <c r="Y137" s="59">
        <f t="shared" si="37"/>
        <v>17520.64</v>
      </c>
      <c r="Z137" s="59">
        <f t="shared" si="37"/>
        <v>27304</v>
      </c>
      <c r="AA137" s="59">
        <f t="shared" si="37"/>
        <v>45718</v>
      </c>
      <c r="AB137" s="59">
        <f t="shared" si="37"/>
        <v>217310</v>
      </c>
      <c r="AC137" s="59">
        <f t="shared" si="37"/>
        <v>251836</v>
      </c>
      <c r="AD137" s="59">
        <f t="shared" si="37"/>
        <v>282377</v>
      </c>
      <c r="AE137" s="59">
        <f t="shared" si="37"/>
        <v>253951</v>
      </c>
      <c r="AF137" s="59">
        <f t="shared" si="37"/>
        <v>294182</v>
      </c>
      <c r="AG137" s="59">
        <f t="shared" si="37"/>
        <v>292593</v>
      </c>
      <c r="AH137" s="59">
        <f t="shared" si="37"/>
        <v>351572.06</v>
      </c>
      <c r="AI137" s="59">
        <f t="shared" si="37"/>
        <v>0</v>
      </c>
      <c r="AJ137" s="59">
        <f t="shared" si="37"/>
        <v>0</v>
      </c>
      <c r="AK137" s="59">
        <f t="shared" si="37"/>
        <v>0</v>
      </c>
      <c r="AL137" s="59">
        <f t="shared" si="37"/>
        <v>0</v>
      </c>
      <c r="AM137" s="59">
        <f t="shared" si="37"/>
        <v>0</v>
      </c>
      <c r="AN137" s="59">
        <f t="shared" si="37"/>
        <v>1339810</v>
      </c>
      <c r="AO137" s="59">
        <f t="shared" si="37"/>
        <v>532276</v>
      </c>
      <c r="AP137" s="59">
        <f t="shared" si="37"/>
        <v>420868</v>
      </c>
      <c r="AQ137" s="59">
        <f t="shared" si="37"/>
        <v>470594</v>
      </c>
      <c r="AR137" s="59">
        <f t="shared" si="37"/>
        <v>454557</v>
      </c>
      <c r="AS137" s="59">
        <f t="shared" si="37"/>
        <v>0</v>
      </c>
      <c r="AT137" s="59">
        <f t="shared" si="37"/>
        <v>3255544</v>
      </c>
      <c r="AU137" s="59">
        <f t="shared" si="37"/>
        <v>3874385</v>
      </c>
      <c r="AV137" s="59">
        <f t="shared" si="37"/>
        <v>5584182</v>
      </c>
      <c r="AW137" s="59">
        <f t="shared" si="37"/>
        <v>5156383.34</v>
      </c>
      <c r="AX137" s="59">
        <f t="shared" si="37"/>
        <v>5658951.7999999998</v>
      </c>
      <c r="AY137" s="59">
        <f t="shared" si="37"/>
        <v>0</v>
      </c>
      <c r="AZ137" s="59">
        <f t="shared" si="37"/>
        <v>4150005</v>
      </c>
      <c r="BA137" s="59">
        <f t="shared" si="37"/>
        <v>4202244</v>
      </c>
      <c r="BB137" s="59">
        <f t="shared" si="37"/>
        <v>7460764</v>
      </c>
      <c r="BC137" s="59">
        <f t="shared" si="37"/>
        <v>17643893</v>
      </c>
      <c r="BD137" s="59">
        <f t="shared" si="37"/>
        <v>32886635</v>
      </c>
      <c r="BE137" s="59">
        <f t="shared" si="37"/>
        <v>36656036</v>
      </c>
      <c r="BF137" s="59">
        <f t="shared" si="37"/>
        <v>58088684</v>
      </c>
      <c r="BG137" s="59">
        <f t="shared" si="37"/>
        <v>0</v>
      </c>
      <c r="BH137" s="59">
        <f t="shared" si="37"/>
        <v>0</v>
      </c>
      <c r="BI137" s="59">
        <f t="shared" si="37"/>
        <v>0</v>
      </c>
      <c r="BJ137" s="59">
        <f t="shared" si="37"/>
        <v>0</v>
      </c>
      <c r="BK137" s="59">
        <f t="shared" si="37"/>
        <v>0</v>
      </c>
      <c r="BL137" s="59">
        <f t="shared" si="37"/>
        <v>0</v>
      </c>
      <c r="BM137" s="59">
        <f t="shared" si="37"/>
        <v>0</v>
      </c>
      <c r="BN137" s="59">
        <f t="shared" si="37"/>
        <v>0</v>
      </c>
      <c r="BO137" s="59">
        <f t="shared" si="37"/>
        <v>0</v>
      </c>
      <c r="BP137" s="59">
        <f t="shared" si="37"/>
        <v>0</v>
      </c>
      <c r="BQ137" s="59">
        <f t="shared" ref="BQ137:CP137" si="38">SUM(BQ139:BQ151)</f>
        <v>0</v>
      </c>
      <c r="BR137" s="59">
        <f t="shared" si="38"/>
        <v>0</v>
      </c>
      <c r="BS137" s="59">
        <f t="shared" si="38"/>
        <v>0</v>
      </c>
      <c r="BT137" s="59">
        <f t="shared" si="38"/>
        <v>0</v>
      </c>
      <c r="BU137" s="59">
        <f t="shared" si="38"/>
        <v>0</v>
      </c>
      <c r="BV137" s="59">
        <f t="shared" si="38"/>
        <v>0</v>
      </c>
      <c r="BW137" s="59">
        <f t="shared" si="38"/>
        <v>0</v>
      </c>
      <c r="BX137" s="59">
        <f t="shared" si="38"/>
        <v>0</v>
      </c>
      <c r="BY137" s="59">
        <f t="shared" si="38"/>
        <v>0</v>
      </c>
      <c r="BZ137" s="59">
        <f t="shared" si="38"/>
        <v>0</v>
      </c>
      <c r="CA137" s="59">
        <f t="shared" si="38"/>
        <v>0</v>
      </c>
      <c r="CB137" s="59">
        <f t="shared" si="38"/>
        <v>0</v>
      </c>
      <c r="CC137" s="59">
        <f t="shared" si="38"/>
        <v>0</v>
      </c>
      <c r="CD137" s="59">
        <f t="shared" si="38"/>
        <v>0</v>
      </c>
      <c r="CE137" s="59">
        <f t="shared" si="38"/>
        <v>0</v>
      </c>
      <c r="CF137" s="59">
        <f t="shared" si="38"/>
        <v>0</v>
      </c>
      <c r="CG137" s="59">
        <f t="shared" si="38"/>
        <v>0</v>
      </c>
      <c r="CH137" s="59">
        <f t="shared" si="38"/>
        <v>0</v>
      </c>
      <c r="CI137" s="59">
        <f t="shared" si="38"/>
        <v>0</v>
      </c>
      <c r="CJ137" s="59">
        <f t="shared" si="38"/>
        <v>0</v>
      </c>
      <c r="CK137" s="59">
        <f t="shared" si="38"/>
        <v>0</v>
      </c>
      <c r="CL137" s="59">
        <f t="shared" si="38"/>
        <v>0</v>
      </c>
      <c r="CM137" s="59">
        <f t="shared" si="38"/>
        <v>0</v>
      </c>
      <c r="CN137" s="59">
        <f t="shared" si="38"/>
        <v>0</v>
      </c>
      <c r="CO137" s="59">
        <f t="shared" si="38"/>
        <v>0</v>
      </c>
      <c r="CP137" s="59">
        <f t="shared" si="38"/>
        <v>0</v>
      </c>
      <c r="CQ137" s="59">
        <f t="shared" ref="CQ137:DA137" si="39">SUM(CQ139:CQ152)</f>
        <v>0</v>
      </c>
      <c r="CR137" s="59">
        <f t="shared" si="39"/>
        <v>46695931219</v>
      </c>
      <c r="CS137" s="59">
        <f t="shared" si="39"/>
        <v>51308918490.999992</v>
      </c>
      <c r="CT137" s="59">
        <f t="shared" si="39"/>
        <v>58707763698.999992</v>
      </c>
      <c r="CU137" s="59">
        <f t="shared" si="39"/>
        <v>32505588426.999996</v>
      </c>
      <c r="CV137" s="59">
        <f t="shared" si="39"/>
        <v>95696007768</v>
      </c>
      <c r="CW137" s="59">
        <f t="shared" si="39"/>
        <v>57419566666</v>
      </c>
      <c r="CX137" s="59">
        <f t="shared" si="39"/>
        <v>151332891623</v>
      </c>
      <c r="CY137" s="59">
        <f t="shared" si="39"/>
        <v>33708989674.000004</v>
      </c>
      <c r="CZ137" s="59">
        <f t="shared" si="39"/>
        <v>288409049976.98999</v>
      </c>
      <c r="DA137" s="59">
        <f t="shared" si="39"/>
        <v>67000000000</v>
      </c>
    </row>
    <row r="138" spans="1:105" x14ac:dyDescent="0.2">
      <c r="A138" s="42"/>
      <c r="B138" s="47"/>
    </row>
    <row r="139" spans="1:105" x14ac:dyDescent="0.2">
      <c r="A139" s="44" t="s">
        <v>426</v>
      </c>
      <c r="B139" s="41">
        <v>0</v>
      </c>
      <c r="C139" s="41">
        <v>0</v>
      </c>
      <c r="D139" s="41">
        <v>0</v>
      </c>
      <c r="E139" s="41">
        <v>0</v>
      </c>
      <c r="F139" s="41">
        <v>0</v>
      </c>
      <c r="G139" s="41">
        <v>0</v>
      </c>
      <c r="H139" s="41">
        <v>0</v>
      </c>
      <c r="I139" s="41">
        <v>0</v>
      </c>
      <c r="J139" s="41">
        <v>0</v>
      </c>
      <c r="K139" s="41">
        <v>0</v>
      </c>
      <c r="L139" s="41">
        <v>0</v>
      </c>
      <c r="M139" s="41">
        <v>0</v>
      </c>
      <c r="N139" s="41">
        <v>0</v>
      </c>
      <c r="O139" s="41">
        <v>0</v>
      </c>
      <c r="P139" s="41">
        <v>0</v>
      </c>
      <c r="Q139" s="41">
        <v>0</v>
      </c>
      <c r="R139" s="41">
        <v>0</v>
      </c>
      <c r="S139" s="41">
        <v>0</v>
      </c>
      <c r="T139" s="41">
        <v>0</v>
      </c>
      <c r="U139" s="41">
        <v>0</v>
      </c>
      <c r="V139" s="41">
        <v>0</v>
      </c>
      <c r="W139" s="41">
        <v>0</v>
      </c>
      <c r="X139" s="41">
        <v>0</v>
      </c>
      <c r="Y139" s="41">
        <v>0</v>
      </c>
      <c r="Z139" s="41">
        <v>0</v>
      </c>
      <c r="AA139" s="41">
        <v>0</v>
      </c>
      <c r="AB139" s="41">
        <v>0</v>
      </c>
      <c r="AC139" s="41">
        <v>0</v>
      </c>
      <c r="AD139" s="41">
        <v>0</v>
      </c>
      <c r="AE139" s="41">
        <v>0</v>
      </c>
      <c r="AF139" s="41">
        <v>0</v>
      </c>
      <c r="AG139" s="41">
        <v>0</v>
      </c>
      <c r="AH139" s="41">
        <v>0</v>
      </c>
      <c r="AI139" s="41">
        <v>0</v>
      </c>
      <c r="AJ139" s="41">
        <v>0</v>
      </c>
      <c r="AK139" s="41">
        <v>0</v>
      </c>
      <c r="AL139" s="41">
        <v>0</v>
      </c>
      <c r="AM139" s="41">
        <v>0</v>
      </c>
      <c r="AN139" s="41">
        <v>0</v>
      </c>
      <c r="AO139" s="41">
        <v>0</v>
      </c>
      <c r="AP139" s="41">
        <v>0</v>
      </c>
      <c r="AQ139" s="41">
        <v>0</v>
      </c>
      <c r="AR139" s="41">
        <v>0</v>
      </c>
      <c r="AS139" s="41">
        <v>0</v>
      </c>
      <c r="AT139" s="41">
        <v>2642929</v>
      </c>
      <c r="AU139" s="41">
        <v>3240372</v>
      </c>
      <c r="AV139" s="41">
        <v>4870744</v>
      </c>
      <c r="AW139" s="41">
        <v>0</v>
      </c>
      <c r="AX139" s="41">
        <v>0</v>
      </c>
      <c r="AY139" s="41">
        <v>0</v>
      </c>
      <c r="AZ139" s="41">
        <v>252652</v>
      </c>
      <c r="BA139" s="41">
        <v>1800218</v>
      </c>
      <c r="BB139" s="41">
        <v>3656087</v>
      </c>
      <c r="BC139" s="41">
        <v>4523356</v>
      </c>
      <c r="BD139" s="41">
        <v>12017850</v>
      </c>
      <c r="BE139" s="41">
        <v>10318183</v>
      </c>
      <c r="BF139" s="41">
        <v>17708859</v>
      </c>
      <c r="BG139" s="41">
        <v>0</v>
      </c>
      <c r="BH139" s="41">
        <v>0</v>
      </c>
      <c r="BI139" s="41">
        <v>0</v>
      </c>
      <c r="BJ139" s="41">
        <v>0</v>
      </c>
      <c r="BK139" s="41">
        <v>0</v>
      </c>
      <c r="BL139" s="41">
        <v>0</v>
      </c>
      <c r="BM139" s="41">
        <v>0</v>
      </c>
      <c r="BN139" s="41">
        <v>0</v>
      </c>
      <c r="BO139" s="41">
        <v>0</v>
      </c>
      <c r="BP139" s="41">
        <v>0</v>
      </c>
      <c r="BQ139" s="41">
        <v>0</v>
      </c>
      <c r="BR139" s="41">
        <v>0</v>
      </c>
      <c r="BS139" s="41">
        <v>0</v>
      </c>
      <c r="BT139" s="41">
        <v>0</v>
      </c>
      <c r="BU139" s="41">
        <v>0</v>
      </c>
      <c r="BV139" s="41">
        <v>0</v>
      </c>
      <c r="BW139" s="41">
        <v>0</v>
      </c>
      <c r="BX139" s="41">
        <v>0</v>
      </c>
      <c r="BY139" s="41">
        <v>0</v>
      </c>
      <c r="BZ139" s="41">
        <v>0</v>
      </c>
      <c r="CA139" s="41">
        <v>0</v>
      </c>
      <c r="CB139" s="41">
        <v>0</v>
      </c>
      <c r="CC139" s="41">
        <v>0</v>
      </c>
      <c r="CD139" s="41">
        <v>0</v>
      </c>
      <c r="CE139" s="41">
        <v>0</v>
      </c>
      <c r="CF139" s="41">
        <v>0</v>
      </c>
      <c r="CG139" s="41">
        <v>0</v>
      </c>
      <c r="CH139" s="41">
        <v>0</v>
      </c>
      <c r="CI139" s="41">
        <v>0</v>
      </c>
      <c r="CJ139" s="41">
        <v>0</v>
      </c>
      <c r="CK139" s="41">
        <v>0</v>
      </c>
      <c r="CL139" s="41">
        <v>0</v>
      </c>
      <c r="CM139" s="41">
        <v>0</v>
      </c>
      <c r="CN139" s="41">
        <v>0</v>
      </c>
      <c r="CO139" s="41">
        <v>0</v>
      </c>
      <c r="CP139" s="41">
        <v>0</v>
      </c>
      <c r="CQ139" s="41">
        <v>0</v>
      </c>
      <c r="CR139" s="41">
        <v>0</v>
      </c>
      <c r="CS139" s="41">
        <v>0</v>
      </c>
      <c r="CT139" s="41">
        <v>0</v>
      </c>
      <c r="CU139" s="41">
        <v>0</v>
      </c>
      <c r="CV139" s="41">
        <v>0</v>
      </c>
      <c r="CW139" s="47">
        <v>0</v>
      </c>
      <c r="CX139" s="47">
        <v>0</v>
      </c>
      <c r="CY139" s="47">
        <v>0</v>
      </c>
      <c r="CZ139" s="47">
        <v>0</v>
      </c>
      <c r="DA139" s="47">
        <v>0</v>
      </c>
    </row>
    <row r="140" spans="1:105" x14ac:dyDescent="0.2">
      <c r="A140" s="43" t="s">
        <v>427</v>
      </c>
      <c r="B140" s="47">
        <v>0</v>
      </c>
      <c r="C140" s="47">
        <v>0</v>
      </c>
      <c r="D140" s="47">
        <v>0</v>
      </c>
      <c r="E140" s="47">
        <v>0</v>
      </c>
      <c r="F140" s="47">
        <v>0</v>
      </c>
      <c r="G140" s="47">
        <v>0</v>
      </c>
      <c r="H140" s="47">
        <v>0</v>
      </c>
      <c r="I140" s="47">
        <v>0</v>
      </c>
      <c r="J140" s="47">
        <v>0</v>
      </c>
      <c r="K140" s="47">
        <v>0</v>
      </c>
      <c r="L140" s="47">
        <v>0</v>
      </c>
      <c r="M140" s="47">
        <v>0</v>
      </c>
      <c r="N140" s="47">
        <v>0</v>
      </c>
      <c r="O140" s="47">
        <v>0</v>
      </c>
      <c r="P140" s="47">
        <v>0</v>
      </c>
      <c r="Q140" s="47">
        <v>0</v>
      </c>
      <c r="R140" s="47">
        <v>0</v>
      </c>
      <c r="S140" s="47">
        <v>0</v>
      </c>
      <c r="T140" s="47">
        <v>0</v>
      </c>
      <c r="U140" s="47">
        <v>0</v>
      </c>
      <c r="V140" s="47">
        <v>0</v>
      </c>
      <c r="W140" s="47">
        <v>0</v>
      </c>
      <c r="X140" s="47">
        <v>0</v>
      </c>
      <c r="Y140" s="47">
        <v>0</v>
      </c>
      <c r="Z140" s="47">
        <v>0</v>
      </c>
      <c r="AA140" s="47">
        <v>0</v>
      </c>
      <c r="AB140" s="47">
        <v>0</v>
      </c>
      <c r="AC140" s="47">
        <v>0</v>
      </c>
      <c r="AD140" s="47">
        <v>0</v>
      </c>
      <c r="AE140" s="47">
        <v>0</v>
      </c>
      <c r="AF140" s="47">
        <v>0</v>
      </c>
      <c r="AG140" s="47">
        <v>0</v>
      </c>
      <c r="AH140" s="47">
        <v>0</v>
      </c>
      <c r="AI140" s="47">
        <v>0</v>
      </c>
      <c r="AJ140" s="47">
        <v>0</v>
      </c>
      <c r="AK140" s="47">
        <v>0</v>
      </c>
      <c r="AL140" s="47">
        <v>0</v>
      </c>
      <c r="AM140" s="47">
        <v>0</v>
      </c>
      <c r="AN140" s="47">
        <v>0</v>
      </c>
      <c r="AO140" s="47">
        <v>0</v>
      </c>
      <c r="AP140" s="47">
        <v>0</v>
      </c>
      <c r="AQ140" s="47">
        <v>0</v>
      </c>
      <c r="AR140" s="47">
        <v>0</v>
      </c>
      <c r="AS140" s="47">
        <v>0</v>
      </c>
      <c r="AT140" s="47">
        <v>0</v>
      </c>
      <c r="AU140" s="47">
        <v>0</v>
      </c>
      <c r="AV140" s="47">
        <v>0</v>
      </c>
      <c r="AW140" s="47">
        <v>0</v>
      </c>
      <c r="AX140" s="47">
        <v>0</v>
      </c>
      <c r="AY140" s="47">
        <v>0</v>
      </c>
      <c r="AZ140" s="47">
        <v>0</v>
      </c>
      <c r="BA140" s="47">
        <v>0</v>
      </c>
      <c r="BB140" s="47">
        <v>0</v>
      </c>
      <c r="BC140" s="47">
        <v>0</v>
      </c>
      <c r="BD140" s="47">
        <v>0</v>
      </c>
      <c r="BE140" s="47">
        <v>0</v>
      </c>
      <c r="BF140" s="47">
        <v>0</v>
      </c>
      <c r="BG140" s="47">
        <v>0</v>
      </c>
      <c r="BH140" s="47">
        <v>0</v>
      </c>
      <c r="BI140" s="47">
        <v>0</v>
      </c>
      <c r="BJ140" s="47">
        <v>0</v>
      </c>
      <c r="BK140" s="47">
        <v>0</v>
      </c>
      <c r="BL140" s="47">
        <v>0</v>
      </c>
      <c r="BM140" s="47">
        <v>0</v>
      </c>
      <c r="BN140" s="47">
        <v>0</v>
      </c>
      <c r="BO140" s="47">
        <v>0</v>
      </c>
      <c r="BP140" s="47">
        <v>0</v>
      </c>
      <c r="BQ140" s="47">
        <v>0</v>
      </c>
      <c r="BR140" s="47">
        <v>0</v>
      </c>
      <c r="BS140" s="47">
        <v>0</v>
      </c>
      <c r="BT140" s="47">
        <v>0</v>
      </c>
      <c r="BU140" s="47">
        <v>0</v>
      </c>
      <c r="BV140" s="47">
        <v>0</v>
      </c>
      <c r="BW140" s="47">
        <v>0</v>
      </c>
      <c r="BX140" s="47">
        <v>0</v>
      </c>
      <c r="BY140" s="47">
        <v>0</v>
      </c>
      <c r="BZ140" s="47">
        <v>0</v>
      </c>
      <c r="CA140" s="47">
        <v>0</v>
      </c>
      <c r="CB140" s="47">
        <v>0</v>
      </c>
      <c r="CC140" s="47">
        <v>0</v>
      </c>
      <c r="CD140" s="47">
        <v>0</v>
      </c>
      <c r="CE140" s="47">
        <v>0</v>
      </c>
      <c r="CF140" s="47">
        <v>0</v>
      </c>
      <c r="CG140" s="47">
        <v>0</v>
      </c>
      <c r="CH140" s="47">
        <v>0</v>
      </c>
      <c r="CI140" s="47">
        <v>0</v>
      </c>
      <c r="CJ140" s="47">
        <v>0</v>
      </c>
      <c r="CK140" s="47">
        <v>0</v>
      </c>
      <c r="CL140" s="47">
        <v>0</v>
      </c>
      <c r="CM140" s="47">
        <v>0</v>
      </c>
      <c r="CN140" s="47">
        <v>0</v>
      </c>
      <c r="CO140" s="47">
        <v>0</v>
      </c>
      <c r="CP140" s="47">
        <v>0</v>
      </c>
      <c r="CQ140" s="47">
        <v>0</v>
      </c>
      <c r="CR140" s="47">
        <v>0</v>
      </c>
      <c r="CS140" s="47">
        <v>0</v>
      </c>
      <c r="CT140" s="47">
        <v>0</v>
      </c>
      <c r="CU140" s="47">
        <v>0</v>
      </c>
      <c r="CV140" s="47">
        <v>0</v>
      </c>
      <c r="CW140" s="47">
        <v>0</v>
      </c>
      <c r="CX140" s="47">
        <v>0</v>
      </c>
      <c r="CY140" s="47">
        <v>0</v>
      </c>
      <c r="CZ140" s="47">
        <v>0</v>
      </c>
      <c r="DA140" s="47">
        <v>0</v>
      </c>
    </row>
    <row r="141" spans="1:105" x14ac:dyDescent="0.2">
      <c r="A141" s="43" t="s">
        <v>428</v>
      </c>
      <c r="B141" s="47">
        <v>0</v>
      </c>
      <c r="C141" s="41">
        <v>0</v>
      </c>
      <c r="D141" s="47">
        <v>0</v>
      </c>
      <c r="E141" s="41">
        <v>0</v>
      </c>
      <c r="F141" s="41">
        <v>0</v>
      </c>
      <c r="G141" s="41">
        <v>0</v>
      </c>
      <c r="H141" s="41">
        <v>0</v>
      </c>
      <c r="I141" s="41">
        <v>0</v>
      </c>
      <c r="J141" s="41">
        <v>0</v>
      </c>
      <c r="K141" s="41">
        <v>0</v>
      </c>
      <c r="L141" s="41">
        <v>0</v>
      </c>
      <c r="M141" s="41">
        <v>0</v>
      </c>
      <c r="N141" s="41">
        <v>0</v>
      </c>
      <c r="O141" s="41">
        <v>0</v>
      </c>
      <c r="P141" s="41">
        <v>0</v>
      </c>
      <c r="Q141" s="41">
        <v>0</v>
      </c>
      <c r="R141" s="41">
        <v>0</v>
      </c>
      <c r="S141" s="41">
        <v>0</v>
      </c>
      <c r="T141" s="41">
        <v>0</v>
      </c>
      <c r="U141" s="41">
        <v>0</v>
      </c>
      <c r="V141" s="41">
        <v>0</v>
      </c>
      <c r="W141" s="41">
        <v>0</v>
      </c>
      <c r="X141" s="41">
        <v>0</v>
      </c>
      <c r="Y141" s="41">
        <v>0</v>
      </c>
      <c r="Z141" s="41">
        <v>0</v>
      </c>
      <c r="AA141" s="41">
        <v>0</v>
      </c>
      <c r="AB141" s="41">
        <v>172844</v>
      </c>
      <c r="AC141" s="41">
        <v>177647</v>
      </c>
      <c r="AD141" s="41">
        <v>195067</v>
      </c>
      <c r="AE141" s="41">
        <v>184977</v>
      </c>
      <c r="AF141" s="41">
        <v>196361</v>
      </c>
      <c r="AG141" s="41">
        <v>198822</v>
      </c>
      <c r="AH141" s="41">
        <v>259619</v>
      </c>
      <c r="AI141" s="41">
        <v>0</v>
      </c>
      <c r="AJ141" s="41">
        <v>0</v>
      </c>
      <c r="AK141" s="41">
        <v>0</v>
      </c>
      <c r="AL141" s="41">
        <v>0</v>
      </c>
      <c r="AM141" s="41">
        <v>0</v>
      </c>
      <c r="AN141" s="41">
        <v>1133773</v>
      </c>
      <c r="AO141" s="41">
        <v>198276</v>
      </c>
      <c r="AP141" s="41">
        <v>2932</v>
      </c>
      <c r="AQ141" s="41">
        <v>0</v>
      </c>
      <c r="AR141" s="41">
        <v>0</v>
      </c>
      <c r="AS141" s="41">
        <v>0</v>
      </c>
      <c r="AT141" s="41">
        <v>0</v>
      </c>
      <c r="AU141" s="41">
        <v>0</v>
      </c>
      <c r="AV141" s="41">
        <v>0</v>
      </c>
      <c r="AW141" s="41">
        <v>0</v>
      </c>
      <c r="AX141" s="41">
        <v>0</v>
      </c>
      <c r="AY141" s="41">
        <v>0</v>
      </c>
      <c r="AZ141" s="41">
        <v>0</v>
      </c>
      <c r="BA141" s="41">
        <v>0</v>
      </c>
      <c r="BB141" s="41">
        <v>0</v>
      </c>
      <c r="BC141" s="41">
        <v>0</v>
      </c>
      <c r="BD141" s="41">
        <v>0</v>
      </c>
      <c r="BE141" s="41">
        <v>0</v>
      </c>
      <c r="BF141" s="41">
        <v>0</v>
      </c>
      <c r="BG141" s="41">
        <v>0</v>
      </c>
      <c r="BH141" s="41">
        <v>0</v>
      </c>
      <c r="BI141" s="41">
        <v>0</v>
      </c>
      <c r="BJ141" s="41">
        <v>0</v>
      </c>
      <c r="BK141" s="41">
        <v>0</v>
      </c>
      <c r="BL141" s="41">
        <v>0</v>
      </c>
      <c r="BM141" s="41">
        <v>0</v>
      </c>
      <c r="BN141" s="41">
        <v>0</v>
      </c>
      <c r="BO141" s="41">
        <v>0</v>
      </c>
      <c r="BP141" s="41">
        <v>0</v>
      </c>
      <c r="BQ141" s="41">
        <v>0</v>
      </c>
      <c r="BR141" s="41">
        <v>0</v>
      </c>
      <c r="BS141" s="41">
        <v>0</v>
      </c>
      <c r="BT141" s="41">
        <v>0</v>
      </c>
      <c r="BU141" s="41">
        <v>0</v>
      </c>
      <c r="BV141" s="41">
        <v>0</v>
      </c>
      <c r="BW141" s="41">
        <v>0</v>
      </c>
      <c r="BX141" s="41">
        <v>0</v>
      </c>
      <c r="BY141" s="41">
        <v>0</v>
      </c>
      <c r="BZ141" s="41">
        <v>0</v>
      </c>
      <c r="CA141" s="41">
        <v>0</v>
      </c>
      <c r="CB141" s="41">
        <v>0</v>
      </c>
      <c r="CC141" s="41">
        <v>0</v>
      </c>
      <c r="CD141" s="41">
        <v>0</v>
      </c>
      <c r="CE141" s="41">
        <v>0</v>
      </c>
      <c r="CF141" s="41">
        <v>0</v>
      </c>
      <c r="CG141" s="41">
        <v>0</v>
      </c>
      <c r="CH141" s="41">
        <v>0</v>
      </c>
      <c r="CI141" s="41">
        <v>0</v>
      </c>
      <c r="CJ141" s="41">
        <v>0</v>
      </c>
      <c r="CK141" s="41">
        <v>0</v>
      </c>
      <c r="CL141" s="41">
        <v>0</v>
      </c>
      <c r="CM141" s="41">
        <v>0</v>
      </c>
      <c r="CN141" s="41">
        <v>0</v>
      </c>
      <c r="CO141" s="41">
        <v>0</v>
      </c>
      <c r="CP141" s="41">
        <v>0</v>
      </c>
      <c r="CQ141" s="41">
        <v>0</v>
      </c>
      <c r="CR141" s="41">
        <v>0</v>
      </c>
      <c r="CS141" s="41">
        <v>0</v>
      </c>
      <c r="CT141" s="41">
        <v>0</v>
      </c>
      <c r="CU141" s="41">
        <v>0</v>
      </c>
      <c r="CV141" s="41">
        <v>0</v>
      </c>
      <c r="CW141" s="47">
        <v>0</v>
      </c>
      <c r="CX141" s="47">
        <v>0</v>
      </c>
      <c r="CY141" s="47">
        <v>0</v>
      </c>
      <c r="CZ141" s="47">
        <v>0</v>
      </c>
      <c r="DA141" s="47">
        <v>0</v>
      </c>
    </row>
    <row r="142" spans="1:105" x14ac:dyDescent="0.2">
      <c r="A142" s="44" t="s">
        <v>429</v>
      </c>
      <c r="B142" s="47">
        <v>0</v>
      </c>
      <c r="C142" s="47">
        <v>0</v>
      </c>
      <c r="D142" s="47">
        <v>0</v>
      </c>
      <c r="E142" s="47">
        <v>0</v>
      </c>
      <c r="F142" s="47">
        <v>0</v>
      </c>
      <c r="G142" s="47">
        <v>0</v>
      </c>
      <c r="H142" s="47">
        <v>0</v>
      </c>
      <c r="I142" s="47">
        <v>0</v>
      </c>
      <c r="J142" s="47">
        <v>0</v>
      </c>
      <c r="K142" s="47">
        <v>0</v>
      </c>
      <c r="L142" s="47">
        <v>0</v>
      </c>
      <c r="M142" s="47">
        <v>0</v>
      </c>
      <c r="N142" s="47">
        <v>0</v>
      </c>
      <c r="O142" s="47">
        <v>0</v>
      </c>
      <c r="P142" s="47">
        <v>0</v>
      </c>
      <c r="Q142" s="47">
        <v>0</v>
      </c>
      <c r="R142" s="47">
        <v>0</v>
      </c>
      <c r="S142" s="47">
        <v>0</v>
      </c>
      <c r="T142" s="47">
        <v>0</v>
      </c>
      <c r="U142" s="47">
        <v>0</v>
      </c>
      <c r="V142" s="47">
        <v>0</v>
      </c>
      <c r="W142" s="47">
        <v>0</v>
      </c>
      <c r="X142" s="47">
        <v>0</v>
      </c>
      <c r="Y142" s="47">
        <v>0</v>
      </c>
      <c r="Z142" s="47">
        <v>0</v>
      </c>
      <c r="AA142" s="47">
        <v>0</v>
      </c>
      <c r="AB142" s="47">
        <v>0</v>
      </c>
      <c r="AC142" s="47">
        <v>0</v>
      </c>
      <c r="AD142" s="47">
        <v>0</v>
      </c>
      <c r="AE142" s="47">
        <v>0</v>
      </c>
      <c r="AF142" s="47">
        <v>0</v>
      </c>
      <c r="AG142" s="47">
        <v>0</v>
      </c>
      <c r="AH142" s="47">
        <v>0</v>
      </c>
      <c r="AI142" s="47">
        <v>0</v>
      </c>
      <c r="AJ142" s="47">
        <v>0</v>
      </c>
      <c r="AK142" s="47">
        <v>0</v>
      </c>
      <c r="AL142" s="47">
        <v>0</v>
      </c>
      <c r="AM142" s="47">
        <v>0</v>
      </c>
      <c r="AN142" s="47">
        <v>0</v>
      </c>
      <c r="AO142" s="47">
        <v>0</v>
      </c>
      <c r="AP142" s="47">
        <v>0</v>
      </c>
      <c r="AQ142" s="47">
        <v>0</v>
      </c>
      <c r="AR142" s="47">
        <v>0</v>
      </c>
      <c r="AS142" s="47">
        <v>0</v>
      </c>
      <c r="AT142" s="47">
        <v>0</v>
      </c>
      <c r="AU142" s="47">
        <v>0</v>
      </c>
      <c r="AV142" s="47">
        <v>0</v>
      </c>
      <c r="AW142" s="47">
        <v>0</v>
      </c>
      <c r="AX142" s="47">
        <v>0</v>
      </c>
      <c r="AY142" s="47">
        <v>0</v>
      </c>
      <c r="AZ142" s="47">
        <v>0</v>
      </c>
      <c r="BA142" s="47">
        <v>0</v>
      </c>
      <c r="BB142" s="47">
        <v>0</v>
      </c>
      <c r="BC142" s="47">
        <v>0</v>
      </c>
      <c r="BD142" s="47">
        <v>0</v>
      </c>
      <c r="BE142" s="47">
        <v>0</v>
      </c>
      <c r="BF142" s="47">
        <v>0</v>
      </c>
      <c r="BG142" s="47">
        <v>0</v>
      </c>
      <c r="BH142" s="47">
        <v>0</v>
      </c>
      <c r="BI142" s="47">
        <v>0</v>
      </c>
      <c r="BJ142" s="47">
        <v>0</v>
      </c>
      <c r="BK142" s="47">
        <v>0</v>
      </c>
      <c r="BL142" s="47">
        <v>0</v>
      </c>
      <c r="BM142" s="47">
        <v>0</v>
      </c>
      <c r="BN142" s="47">
        <v>0</v>
      </c>
      <c r="BO142" s="47">
        <v>0</v>
      </c>
      <c r="BP142" s="47">
        <v>0</v>
      </c>
      <c r="BQ142" s="47">
        <v>0</v>
      </c>
      <c r="BR142" s="47">
        <v>0</v>
      </c>
      <c r="BS142" s="47">
        <v>0</v>
      </c>
      <c r="BT142" s="47">
        <v>0</v>
      </c>
      <c r="BU142" s="47">
        <v>0</v>
      </c>
      <c r="BV142" s="47">
        <v>0</v>
      </c>
      <c r="BW142" s="47">
        <v>0</v>
      </c>
      <c r="BX142" s="47">
        <v>0</v>
      </c>
      <c r="BY142" s="47">
        <v>0</v>
      </c>
      <c r="BZ142" s="47">
        <v>0</v>
      </c>
      <c r="CA142" s="47">
        <v>0</v>
      </c>
      <c r="CB142" s="47">
        <v>0</v>
      </c>
      <c r="CC142" s="47">
        <v>0</v>
      </c>
      <c r="CD142" s="47">
        <v>0</v>
      </c>
      <c r="CE142" s="47">
        <v>0</v>
      </c>
      <c r="CF142" s="47">
        <v>0</v>
      </c>
      <c r="CG142" s="47">
        <v>0</v>
      </c>
      <c r="CH142" s="47">
        <v>0</v>
      </c>
      <c r="CI142" s="47">
        <v>0</v>
      </c>
      <c r="CJ142" s="47">
        <v>0</v>
      </c>
      <c r="CK142" s="47">
        <v>0</v>
      </c>
      <c r="CL142" s="47">
        <v>0</v>
      </c>
      <c r="CM142" s="47">
        <v>0</v>
      </c>
      <c r="CN142" s="47">
        <v>0</v>
      </c>
      <c r="CO142" s="47">
        <v>0</v>
      </c>
      <c r="CP142" s="47">
        <v>0</v>
      </c>
      <c r="CQ142" s="47">
        <v>0</v>
      </c>
      <c r="CR142" s="47">
        <v>0</v>
      </c>
      <c r="CS142" s="47">
        <v>0</v>
      </c>
      <c r="CT142" s="47">
        <v>0</v>
      </c>
      <c r="CU142" s="47">
        <v>0</v>
      </c>
      <c r="CV142" s="47">
        <v>0</v>
      </c>
      <c r="CW142" s="47">
        <v>0</v>
      </c>
      <c r="CX142" s="47">
        <v>0</v>
      </c>
      <c r="CY142" s="47">
        <v>0</v>
      </c>
      <c r="CZ142" s="47">
        <v>0</v>
      </c>
      <c r="DA142" s="47">
        <v>0</v>
      </c>
    </row>
    <row r="143" spans="1:105" x14ac:dyDescent="0.2">
      <c r="A143" s="44" t="s">
        <v>430</v>
      </c>
      <c r="B143" s="47">
        <v>0</v>
      </c>
      <c r="C143" s="41">
        <v>0</v>
      </c>
      <c r="D143" s="47">
        <v>2385</v>
      </c>
      <c r="E143" s="41">
        <v>4560</v>
      </c>
      <c r="F143" s="41">
        <v>4005</v>
      </c>
      <c r="G143" s="41">
        <v>3530</v>
      </c>
      <c r="H143" s="41">
        <v>4130</v>
      </c>
      <c r="I143" s="41">
        <v>8915</v>
      </c>
      <c r="J143" s="41">
        <v>13235</v>
      </c>
      <c r="K143" s="41">
        <v>8408</v>
      </c>
      <c r="L143" s="41">
        <v>0</v>
      </c>
      <c r="M143" s="41">
        <v>8356.18</v>
      </c>
      <c r="N143" s="41">
        <v>12993.4</v>
      </c>
      <c r="O143" s="41">
        <v>17166.98</v>
      </c>
      <c r="P143" s="41">
        <v>16546</v>
      </c>
      <c r="Q143" s="41">
        <v>17403</v>
      </c>
      <c r="R143" s="41">
        <v>17546.63</v>
      </c>
      <c r="S143" s="41">
        <v>16485</v>
      </c>
      <c r="T143" s="41">
        <v>11927</v>
      </c>
      <c r="U143" s="41">
        <v>9553</v>
      </c>
      <c r="V143" s="41">
        <v>3701.95</v>
      </c>
      <c r="W143" s="41">
        <v>6144</v>
      </c>
      <c r="X143" s="41">
        <v>11612</v>
      </c>
      <c r="Y143" s="41">
        <v>15335</v>
      </c>
      <c r="Z143" s="41">
        <v>15861</v>
      </c>
      <c r="AA143" s="41">
        <v>14809</v>
      </c>
      <c r="AB143" s="41">
        <v>20955</v>
      </c>
      <c r="AC143" s="41">
        <v>23956</v>
      </c>
      <c r="AD143" s="41">
        <v>22897</v>
      </c>
      <c r="AE143" s="41">
        <v>26172</v>
      </c>
      <c r="AF143" s="41">
        <v>51246</v>
      </c>
      <c r="AG143" s="41">
        <v>30693</v>
      </c>
      <c r="AH143" s="41">
        <v>41821.5</v>
      </c>
      <c r="AI143" s="41">
        <v>0</v>
      </c>
      <c r="AJ143" s="41">
        <v>0</v>
      </c>
      <c r="AK143" s="41">
        <v>0</v>
      </c>
      <c r="AL143" s="41">
        <v>0</v>
      </c>
      <c r="AM143" s="41">
        <v>0</v>
      </c>
      <c r="AN143" s="41">
        <v>195075</v>
      </c>
      <c r="AO143" s="41">
        <v>318498</v>
      </c>
      <c r="AP143" s="41">
        <v>385704</v>
      </c>
      <c r="AQ143" s="41">
        <v>442527</v>
      </c>
      <c r="AR143" s="41">
        <v>450422</v>
      </c>
      <c r="AS143" s="41">
        <v>0</v>
      </c>
      <c r="AT143" s="41">
        <v>598431</v>
      </c>
      <c r="AU143" s="41">
        <v>598431</v>
      </c>
      <c r="AV143" s="41">
        <v>681951</v>
      </c>
      <c r="AW143" s="41">
        <v>737296.49</v>
      </c>
      <c r="AX143" s="41">
        <v>955341.01</v>
      </c>
      <c r="AY143" s="41">
        <v>0</v>
      </c>
      <c r="AZ143" s="41">
        <v>1315842</v>
      </c>
      <c r="BA143" s="41">
        <v>1325891</v>
      </c>
      <c r="BB143" s="41">
        <v>2855140</v>
      </c>
      <c r="BC143" s="41">
        <v>1480643</v>
      </c>
      <c r="BD143" s="41">
        <v>3147952</v>
      </c>
      <c r="BE143" s="41">
        <v>1883027</v>
      </c>
      <c r="BF143" s="41">
        <v>1989041</v>
      </c>
      <c r="BG143" s="41">
        <v>0</v>
      </c>
      <c r="BH143" s="41">
        <v>0</v>
      </c>
      <c r="BI143" s="41">
        <v>0</v>
      </c>
      <c r="BJ143" s="41">
        <v>0</v>
      </c>
      <c r="BK143" s="41">
        <v>0</v>
      </c>
      <c r="BL143" s="41">
        <v>0</v>
      </c>
      <c r="BM143" s="41">
        <v>0</v>
      </c>
      <c r="BN143" s="41">
        <v>0</v>
      </c>
      <c r="BO143" s="41">
        <v>0</v>
      </c>
      <c r="BP143" s="41">
        <v>0</v>
      </c>
      <c r="BQ143" s="41">
        <v>0</v>
      </c>
      <c r="BR143" s="41">
        <v>0</v>
      </c>
      <c r="BS143" s="41">
        <v>0</v>
      </c>
      <c r="BT143" s="41">
        <v>0</v>
      </c>
      <c r="BU143" s="41">
        <v>0</v>
      </c>
      <c r="BV143" s="41">
        <v>0</v>
      </c>
      <c r="BW143" s="41">
        <v>0</v>
      </c>
      <c r="BX143" s="41">
        <v>0</v>
      </c>
      <c r="BY143" s="41">
        <v>0</v>
      </c>
      <c r="BZ143" s="41">
        <v>0</v>
      </c>
      <c r="CA143" s="41">
        <v>0</v>
      </c>
      <c r="CB143" s="41">
        <v>0</v>
      </c>
      <c r="CC143" s="41">
        <v>0</v>
      </c>
      <c r="CD143" s="41">
        <v>0</v>
      </c>
      <c r="CE143" s="41">
        <v>0</v>
      </c>
      <c r="CF143" s="41">
        <v>0</v>
      </c>
      <c r="CG143" s="41">
        <v>0</v>
      </c>
      <c r="CH143" s="41">
        <v>0</v>
      </c>
      <c r="CI143" s="41">
        <v>0</v>
      </c>
      <c r="CJ143" s="41">
        <v>0</v>
      </c>
      <c r="CK143" s="41">
        <v>0</v>
      </c>
      <c r="CL143" s="41">
        <v>0</v>
      </c>
      <c r="CM143" s="41">
        <v>0</v>
      </c>
      <c r="CN143" s="41">
        <v>0</v>
      </c>
      <c r="CO143" s="41">
        <v>0</v>
      </c>
      <c r="CP143" s="41">
        <v>0</v>
      </c>
      <c r="CQ143" s="41">
        <v>0</v>
      </c>
      <c r="CR143" s="41">
        <v>0</v>
      </c>
      <c r="CS143" s="41">
        <v>0</v>
      </c>
      <c r="CT143" s="41">
        <v>0</v>
      </c>
      <c r="CU143" s="41">
        <v>0</v>
      </c>
      <c r="CV143" s="41">
        <v>0</v>
      </c>
      <c r="CW143" s="47">
        <v>0</v>
      </c>
      <c r="CX143" s="47">
        <v>0</v>
      </c>
      <c r="CY143" s="47">
        <v>0</v>
      </c>
      <c r="CZ143" s="47">
        <v>0</v>
      </c>
      <c r="DA143" s="47">
        <v>0</v>
      </c>
    </row>
    <row r="144" spans="1:105" x14ac:dyDescent="0.2">
      <c r="A144" s="36" t="s">
        <v>431</v>
      </c>
      <c r="B144" s="47">
        <v>0</v>
      </c>
      <c r="C144" s="41">
        <v>0</v>
      </c>
      <c r="D144" s="47">
        <v>0</v>
      </c>
      <c r="E144" s="41">
        <v>0</v>
      </c>
      <c r="F144" s="41">
        <v>0</v>
      </c>
      <c r="G144" s="41">
        <v>0</v>
      </c>
      <c r="H144" s="41">
        <v>0</v>
      </c>
      <c r="I144" s="41">
        <v>0</v>
      </c>
      <c r="J144" s="41">
        <v>0</v>
      </c>
      <c r="K144" s="41">
        <v>0</v>
      </c>
      <c r="L144" s="41">
        <v>0</v>
      </c>
      <c r="M144" s="41">
        <v>0</v>
      </c>
      <c r="N144" s="41">
        <v>0</v>
      </c>
      <c r="O144" s="41">
        <v>0</v>
      </c>
      <c r="P144" s="41">
        <v>0</v>
      </c>
      <c r="Q144" s="41">
        <v>0</v>
      </c>
      <c r="R144" s="41">
        <v>0</v>
      </c>
      <c r="S144" s="41">
        <v>0</v>
      </c>
      <c r="T144" s="41">
        <v>0</v>
      </c>
      <c r="U144" s="41">
        <v>0</v>
      </c>
      <c r="V144" s="41">
        <v>0</v>
      </c>
      <c r="W144" s="41">
        <v>0</v>
      </c>
      <c r="X144" s="41">
        <v>0</v>
      </c>
      <c r="Y144" s="41">
        <v>0</v>
      </c>
      <c r="Z144" s="41">
        <v>0</v>
      </c>
      <c r="AA144" s="41">
        <v>0</v>
      </c>
      <c r="AB144" s="41">
        <v>0</v>
      </c>
      <c r="AC144" s="41">
        <v>11665</v>
      </c>
      <c r="AD144" s="41">
        <v>3950</v>
      </c>
      <c r="AE144" s="41">
        <v>0</v>
      </c>
      <c r="AF144" s="41">
        <v>0</v>
      </c>
      <c r="AG144" s="41">
        <v>21196</v>
      </c>
      <c r="AH144" s="41">
        <v>0</v>
      </c>
      <c r="AI144" s="41">
        <v>0</v>
      </c>
      <c r="AJ144" s="41">
        <v>0</v>
      </c>
      <c r="AK144" s="41">
        <v>0</v>
      </c>
      <c r="AL144" s="41">
        <v>0</v>
      </c>
      <c r="AM144" s="41">
        <v>0</v>
      </c>
      <c r="AN144" s="41">
        <v>0</v>
      </c>
      <c r="AO144" s="41">
        <v>0</v>
      </c>
      <c r="AP144" s="41">
        <v>0</v>
      </c>
      <c r="AQ144" s="41">
        <v>0</v>
      </c>
      <c r="AR144" s="41">
        <v>0</v>
      </c>
      <c r="AS144" s="41">
        <v>0</v>
      </c>
      <c r="AT144" s="41">
        <v>0</v>
      </c>
      <c r="AU144" s="41">
        <v>0</v>
      </c>
      <c r="AV144" s="41">
        <v>0</v>
      </c>
      <c r="AW144" s="41">
        <v>0</v>
      </c>
      <c r="AX144" s="41">
        <v>0</v>
      </c>
      <c r="AY144" s="41">
        <v>0</v>
      </c>
      <c r="AZ144" s="41">
        <v>1506268</v>
      </c>
      <c r="BA144" s="41">
        <v>0</v>
      </c>
      <c r="BB144" s="41">
        <v>0</v>
      </c>
      <c r="BC144" s="41">
        <v>0</v>
      </c>
      <c r="BD144" s="41">
        <v>0</v>
      </c>
      <c r="BE144" s="41">
        <v>0</v>
      </c>
      <c r="BF144" s="41">
        <v>0</v>
      </c>
      <c r="BG144" s="41">
        <v>0</v>
      </c>
      <c r="BH144" s="41">
        <v>0</v>
      </c>
      <c r="BI144" s="41">
        <v>0</v>
      </c>
      <c r="BJ144" s="41">
        <v>0</v>
      </c>
      <c r="BK144" s="41">
        <v>0</v>
      </c>
      <c r="BL144" s="41">
        <v>0</v>
      </c>
      <c r="BM144" s="41">
        <v>0</v>
      </c>
      <c r="BN144" s="41">
        <v>0</v>
      </c>
      <c r="BO144" s="41">
        <v>0</v>
      </c>
      <c r="BP144" s="41">
        <v>0</v>
      </c>
      <c r="BQ144" s="41">
        <v>0</v>
      </c>
      <c r="BR144" s="41">
        <v>0</v>
      </c>
      <c r="BS144" s="41">
        <v>0</v>
      </c>
      <c r="BT144" s="41">
        <v>0</v>
      </c>
      <c r="BU144" s="41">
        <v>0</v>
      </c>
      <c r="BV144" s="41">
        <v>0</v>
      </c>
      <c r="BW144" s="41">
        <v>0</v>
      </c>
      <c r="BX144" s="41">
        <v>0</v>
      </c>
      <c r="BY144" s="41">
        <v>0</v>
      </c>
      <c r="BZ144" s="41">
        <v>0</v>
      </c>
      <c r="CA144" s="41">
        <v>0</v>
      </c>
      <c r="CB144" s="41">
        <v>0</v>
      </c>
      <c r="CC144" s="41">
        <v>0</v>
      </c>
      <c r="CD144" s="41">
        <v>0</v>
      </c>
      <c r="CE144" s="41">
        <v>0</v>
      </c>
      <c r="CF144" s="41">
        <v>0</v>
      </c>
      <c r="CG144" s="41">
        <v>0</v>
      </c>
      <c r="CH144" s="41">
        <v>0</v>
      </c>
      <c r="CI144" s="41">
        <v>0</v>
      </c>
      <c r="CJ144" s="41">
        <v>0</v>
      </c>
      <c r="CK144" s="41">
        <v>0</v>
      </c>
      <c r="CL144" s="41">
        <v>0</v>
      </c>
      <c r="CM144" s="41">
        <v>0</v>
      </c>
      <c r="CN144" s="41">
        <v>0</v>
      </c>
      <c r="CO144" s="41">
        <v>0</v>
      </c>
      <c r="CP144" s="41">
        <v>0</v>
      </c>
      <c r="CQ144" s="41">
        <v>0</v>
      </c>
      <c r="CR144" s="41">
        <v>0</v>
      </c>
      <c r="CS144" s="41">
        <v>0</v>
      </c>
      <c r="CT144" s="41">
        <v>0</v>
      </c>
      <c r="CU144" s="41">
        <v>0</v>
      </c>
      <c r="CV144" s="41">
        <v>0</v>
      </c>
      <c r="CW144" s="47">
        <v>0</v>
      </c>
      <c r="CX144" s="47">
        <v>0</v>
      </c>
      <c r="CY144" s="47">
        <v>0</v>
      </c>
      <c r="CZ144" s="47">
        <v>0</v>
      </c>
      <c r="DA144" s="47">
        <v>0</v>
      </c>
    </row>
    <row r="145" spans="1:105" x14ac:dyDescent="0.2">
      <c r="A145" s="36" t="s">
        <v>432</v>
      </c>
      <c r="B145" s="47">
        <v>0</v>
      </c>
      <c r="C145" s="41">
        <v>0</v>
      </c>
      <c r="D145" s="47">
        <v>0</v>
      </c>
      <c r="E145" s="41">
        <v>0</v>
      </c>
      <c r="F145" s="41">
        <v>0</v>
      </c>
      <c r="G145" s="41">
        <v>0</v>
      </c>
      <c r="H145" s="41">
        <v>0</v>
      </c>
      <c r="I145" s="41">
        <v>0</v>
      </c>
      <c r="J145" s="41">
        <v>0</v>
      </c>
      <c r="K145" s="41">
        <v>0</v>
      </c>
      <c r="L145" s="41">
        <v>0</v>
      </c>
      <c r="M145" s="41">
        <v>0</v>
      </c>
      <c r="N145" s="41">
        <v>0</v>
      </c>
      <c r="O145" s="41">
        <v>0</v>
      </c>
      <c r="P145" s="41">
        <v>0</v>
      </c>
      <c r="Q145" s="41">
        <v>0</v>
      </c>
      <c r="R145" s="41">
        <v>0</v>
      </c>
      <c r="S145" s="41">
        <v>0</v>
      </c>
      <c r="T145" s="41">
        <v>0</v>
      </c>
      <c r="U145" s="41">
        <v>0</v>
      </c>
      <c r="V145" s="41">
        <v>0</v>
      </c>
      <c r="W145" s="41">
        <v>0</v>
      </c>
      <c r="X145" s="41">
        <v>857.02</v>
      </c>
      <c r="Y145" s="41">
        <v>2185.64</v>
      </c>
      <c r="Z145" s="41">
        <v>3705</v>
      </c>
      <c r="AA145" s="41">
        <v>4693</v>
      </c>
      <c r="AB145" s="41">
        <v>7579</v>
      </c>
      <c r="AC145" s="41">
        <v>5213</v>
      </c>
      <c r="AD145" s="41">
        <v>9777</v>
      </c>
      <c r="AE145" s="41">
        <v>10012</v>
      </c>
      <c r="AF145" s="41">
        <v>8588</v>
      </c>
      <c r="AG145" s="41">
        <v>7499</v>
      </c>
      <c r="AH145" s="41">
        <v>12523.86</v>
      </c>
      <c r="AI145" s="41">
        <v>0</v>
      </c>
      <c r="AJ145" s="41">
        <v>0</v>
      </c>
      <c r="AK145" s="41">
        <v>0</v>
      </c>
      <c r="AL145" s="41">
        <v>0</v>
      </c>
      <c r="AM145" s="41">
        <v>0</v>
      </c>
      <c r="AS145" s="41">
        <v>0</v>
      </c>
      <c r="AT145" s="41">
        <v>0</v>
      </c>
      <c r="AU145" s="41">
        <v>0</v>
      </c>
      <c r="AV145" s="41">
        <v>0</v>
      </c>
      <c r="AW145" s="41">
        <v>0</v>
      </c>
      <c r="AX145" s="41">
        <v>0</v>
      </c>
      <c r="AY145" s="41">
        <v>0</v>
      </c>
      <c r="AZ145" s="41">
        <v>0</v>
      </c>
      <c r="BA145" s="41">
        <v>0</v>
      </c>
      <c r="BB145" s="41">
        <v>0</v>
      </c>
      <c r="BC145" s="41">
        <v>0</v>
      </c>
      <c r="BD145" s="41">
        <v>0</v>
      </c>
      <c r="BE145" s="41">
        <v>0</v>
      </c>
      <c r="BF145" s="41">
        <v>0</v>
      </c>
      <c r="BG145" s="41">
        <v>0</v>
      </c>
      <c r="BH145" s="41">
        <v>0</v>
      </c>
      <c r="BI145" s="41">
        <v>0</v>
      </c>
      <c r="BJ145" s="41">
        <v>0</v>
      </c>
      <c r="BK145" s="41">
        <v>0</v>
      </c>
      <c r="BL145" s="41">
        <v>0</v>
      </c>
      <c r="BM145" s="41">
        <v>0</v>
      </c>
      <c r="BN145" s="41">
        <v>0</v>
      </c>
      <c r="BO145" s="41">
        <v>0</v>
      </c>
      <c r="BP145" s="41">
        <v>0</v>
      </c>
      <c r="BQ145" s="41">
        <v>0</v>
      </c>
      <c r="BR145" s="41">
        <v>0</v>
      </c>
      <c r="BS145" s="41">
        <v>0</v>
      </c>
      <c r="BT145" s="41">
        <v>0</v>
      </c>
      <c r="BU145" s="41">
        <v>0</v>
      </c>
      <c r="BV145" s="41">
        <v>0</v>
      </c>
      <c r="BW145" s="41">
        <v>0</v>
      </c>
      <c r="BX145" s="41">
        <v>0</v>
      </c>
      <c r="BY145" s="41">
        <v>0</v>
      </c>
      <c r="BZ145" s="41">
        <v>0</v>
      </c>
      <c r="CA145" s="41">
        <v>0</v>
      </c>
      <c r="CB145" s="41">
        <v>0</v>
      </c>
      <c r="CC145" s="41">
        <v>0</v>
      </c>
      <c r="CD145" s="41">
        <v>0</v>
      </c>
      <c r="CE145" s="41">
        <v>0</v>
      </c>
      <c r="CF145" s="41">
        <v>0</v>
      </c>
      <c r="CG145" s="41">
        <v>0</v>
      </c>
      <c r="CH145" s="41">
        <v>0</v>
      </c>
      <c r="CI145" s="41">
        <v>0</v>
      </c>
      <c r="CJ145" s="41">
        <v>0</v>
      </c>
      <c r="CK145" s="41">
        <v>0</v>
      </c>
      <c r="CL145" s="41">
        <v>0</v>
      </c>
      <c r="CM145" s="41">
        <v>0</v>
      </c>
      <c r="CN145" s="41">
        <v>0</v>
      </c>
      <c r="CO145" s="41">
        <v>0</v>
      </c>
      <c r="CP145" s="41">
        <v>0</v>
      </c>
      <c r="CQ145" s="41">
        <v>0</v>
      </c>
      <c r="CR145" s="41">
        <v>0</v>
      </c>
      <c r="CS145" s="41">
        <v>0</v>
      </c>
      <c r="CT145" s="41">
        <v>0</v>
      </c>
      <c r="CU145" s="41">
        <v>0</v>
      </c>
      <c r="CV145" s="41">
        <v>0</v>
      </c>
      <c r="CW145" s="47">
        <v>0</v>
      </c>
      <c r="CX145" s="47">
        <v>0</v>
      </c>
      <c r="CY145" s="47">
        <v>0</v>
      </c>
      <c r="CZ145" s="47">
        <v>0</v>
      </c>
      <c r="DA145" s="47">
        <v>0</v>
      </c>
    </row>
    <row r="146" spans="1:105" x14ac:dyDescent="0.2">
      <c r="A146" s="36" t="s">
        <v>433</v>
      </c>
      <c r="B146" s="47">
        <v>0</v>
      </c>
      <c r="C146" s="41">
        <v>0</v>
      </c>
      <c r="D146" s="47">
        <v>0</v>
      </c>
      <c r="E146" s="41">
        <v>0</v>
      </c>
      <c r="F146" s="41">
        <v>0</v>
      </c>
      <c r="G146" s="41">
        <v>0</v>
      </c>
      <c r="H146" s="41">
        <v>0</v>
      </c>
      <c r="I146" s="41">
        <v>0</v>
      </c>
      <c r="J146" s="41">
        <v>0</v>
      </c>
      <c r="K146" s="41">
        <v>0</v>
      </c>
      <c r="L146" s="41">
        <v>0</v>
      </c>
      <c r="M146" s="41">
        <v>0</v>
      </c>
      <c r="N146" s="41">
        <v>0</v>
      </c>
      <c r="O146" s="41">
        <v>0</v>
      </c>
      <c r="P146" s="41">
        <v>0</v>
      </c>
      <c r="Q146" s="41">
        <v>0</v>
      </c>
      <c r="R146" s="41">
        <v>0</v>
      </c>
      <c r="S146" s="41">
        <v>0</v>
      </c>
      <c r="T146" s="41">
        <v>0</v>
      </c>
      <c r="U146" s="41">
        <v>0</v>
      </c>
      <c r="V146" s="41">
        <v>0</v>
      </c>
      <c r="W146" s="41">
        <v>0</v>
      </c>
      <c r="X146" s="41">
        <v>0</v>
      </c>
      <c r="Y146" s="41">
        <v>0</v>
      </c>
      <c r="Z146" s="41">
        <v>7444</v>
      </c>
      <c r="AA146" s="41">
        <v>18066</v>
      </c>
      <c r="AB146" s="41">
        <v>14071</v>
      </c>
      <c r="AC146" s="41">
        <v>10235</v>
      </c>
      <c r="AD146" s="41">
        <v>15657</v>
      </c>
      <c r="AE146" s="41">
        <v>13808</v>
      </c>
      <c r="AF146" s="41">
        <v>11792</v>
      </c>
      <c r="AG146" s="41">
        <v>13793</v>
      </c>
      <c r="AH146" s="41">
        <v>13584.46</v>
      </c>
      <c r="AI146" s="41">
        <v>0</v>
      </c>
      <c r="AJ146" s="41">
        <v>0</v>
      </c>
      <c r="AK146" s="41">
        <v>0</v>
      </c>
      <c r="AL146" s="41">
        <v>0</v>
      </c>
      <c r="AM146" s="41">
        <v>0</v>
      </c>
      <c r="AN146" s="41">
        <v>0</v>
      </c>
      <c r="AO146" s="41">
        <v>0</v>
      </c>
      <c r="AP146" s="41">
        <v>0</v>
      </c>
      <c r="AQ146" s="41">
        <v>0</v>
      </c>
      <c r="AR146" s="41">
        <v>588</v>
      </c>
      <c r="AS146" s="41">
        <v>0</v>
      </c>
      <c r="AT146" s="41">
        <v>0</v>
      </c>
      <c r="AU146" s="41">
        <v>1766</v>
      </c>
      <c r="AV146" s="41">
        <v>4962</v>
      </c>
      <c r="AW146" s="41">
        <v>0</v>
      </c>
      <c r="AX146" s="41">
        <v>0</v>
      </c>
      <c r="AY146" s="41">
        <v>0</v>
      </c>
      <c r="AZ146" s="41">
        <v>0</v>
      </c>
      <c r="BA146" s="41">
        <v>0</v>
      </c>
      <c r="BB146" s="41">
        <v>0</v>
      </c>
      <c r="BC146" s="41">
        <v>0</v>
      </c>
      <c r="BD146" s="41">
        <v>0</v>
      </c>
      <c r="BE146" s="41">
        <v>0</v>
      </c>
      <c r="BF146" s="41">
        <v>0</v>
      </c>
      <c r="BG146" s="41">
        <v>0</v>
      </c>
      <c r="BH146" s="41">
        <v>0</v>
      </c>
      <c r="BI146" s="41">
        <v>0</v>
      </c>
      <c r="BJ146" s="41">
        <v>0</v>
      </c>
      <c r="BK146" s="41">
        <v>0</v>
      </c>
      <c r="BL146" s="41">
        <v>0</v>
      </c>
      <c r="BM146" s="41">
        <v>0</v>
      </c>
      <c r="BN146" s="41">
        <v>0</v>
      </c>
      <c r="BO146" s="41">
        <v>0</v>
      </c>
      <c r="BP146" s="41">
        <v>0</v>
      </c>
      <c r="BQ146" s="41">
        <v>0</v>
      </c>
      <c r="BR146" s="41">
        <v>0</v>
      </c>
      <c r="BS146" s="41">
        <v>0</v>
      </c>
      <c r="BT146" s="41">
        <v>0</v>
      </c>
      <c r="BU146" s="41">
        <v>0</v>
      </c>
      <c r="BV146" s="41">
        <v>0</v>
      </c>
      <c r="BW146" s="41">
        <v>0</v>
      </c>
      <c r="BX146" s="41">
        <v>0</v>
      </c>
      <c r="BY146" s="41">
        <v>0</v>
      </c>
      <c r="BZ146" s="41">
        <v>0</v>
      </c>
      <c r="CA146" s="41">
        <v>0</v>
      </c>
      <c r="CB146" s="41">
        <v>0</v>
      </c>
      <c r="CC146" s="41">
        <v>0</v>
      </c>
      <c r="CD146" s="41">
        <v>0</v>
      </c>
      <c r="CE146" s="41">
        <v>0</v>
      </c>
      <c r="CF146" s="41">
        <v>0</v>
      </c>
      <c r="CG146" s="41">
        <v>0</v>
      </c>
      <c r="CH146" s="41">
        <v>0</v>
      </c>
      <c r="CI146" s="41">
        <v>0</v>
      </c>
      <c r="CJ146" s="41">
        <v>0</v>
      </c>
      <c r="CK146" s="41">
        <v>0</v>
      </c>
      <c r="CL146" s="41">
        <v>0</v>
      </c>
      <c r="CM146" s="41">
        <v>0</v>
      </c>
      <c r="CN146" s="41">
        <v>0</v>
      </c>
      <c r="CO146" s="41">
        <v>0</v>
      </c>
      <c r="CP146" s="41">
        <v>0</v>
      </c>
      <c r="CQ146" s="41">
        <v>0</v>
      </c>
      <c r="CR146" s="41">
        <v>0</v>
      </c>
      <c r="CS146" s="41">
        <v>0</v>
      </c>
      <c r="CT146" s="41">
        <v>0</v>
      </c>
      <c r="CU146" s="41">
        <v>0</v>
      </c>
      <c r="CV146" s="41">
        <v>0</v>
      </c>
      <c r="CW146" s="47">
        <v>0</v>
      </c>
      <c r="CX146" s="47">
        <v>0</v>
      </c>
      <c r="CY146" s="47">
        <v>0</v>
      </c>
      <c r="CZ146" s="47">
        <v>0</v>
      </c>
      <c r="DA146" s="47">
        <v>0</v>
      </c>
    </row>
    <row r="147" spans="1:105" x14ac:dyDescent="0.2">
      <c r="A147" s="36" t="s">
        <v>434</v>
      </c>
      <c r="B147" s="47">
        <v>0</v>
      </c>
      <c r="C147" s="41">
        <v>0</v>
      </c>
      <c r="D147" s="47">
        <v>0</v>
      </c>
      <c r="E147" s="41">
        <v>0</v>
      </c>
      <c r="F147" s="41">
        <v>0</v>
      </c>
      <c r="G147" s="41">
        <v>0</v>
      </c>
      <c r="H147" s="41">
        <v>0</v>
      </c>
      <c r="I147" s="41">
        <v>0</v>
      </c>
      <c r="J147" s="41">
        <v>0</v>
      </c>
      <c r="K147" s="41">
        <v>0</v>
      </c>
      <c r="L147" s="41">
        <v>0</v>
      </c>
      <c r="M147" s="41">
        <v>0</v>
      </c>
      <c r="N147" s="41">
        <v>0</v>
      </c>
      <c r="O147" s="41">
        <v>0</v>
      </c>
      <c r="P147" s="41">
        <v>0</v>
      </c>
      <c r="Q147" s="41">
        <v>0</v>
      </c>
      <c r="R147" s="41">
        <v>0</v>
      </c>
      <c r="S147" s="41">
        <v>0</v>
      </c>
      <c r="T147" s="41">
        <v>0</v>
      </c>
      <c r="U147" s="41">
        <v>0</v>
      </c>
      <c r="V147" s="41">
        <v>0</v>
      </c>
      <c r="W147" s="41">
        <v>0</v>
      </c>
      <c r="X147" s="41">
        <v>0</v>
      </c>
      <c r="Y147" s="41">
        <v>0</v>
      </c>
      <c r="Z147" s="41">
        <v>294</v>
      </c>
      <c r="AA147" s="41">
        <v>8150</v>
      </c>
      <c r="AB147" s="41">
        <v>1861</v>
      </c>
      <c r="AC147" s="41">
        <v>3543</v>
      </c>
      <c r="AD147" s="41">
        <v>17318</v>
      </c>
      <c r="AE147" s="41">
        <v>10911</v>
      </c>
      <c r="AF147" s="41">
        <v>9739</v>
      </c>
      <c r="AG147" s="41">
        <v>12119</v>
      </c>
      <c r="AH147" s="41">
        <v>14875.31</v>
      </c>
      <c r="AI147" s="41">
        <v>0</v>
      </c>
      <c r="AJ147" s="41">
        <v>0</v>
      </c>
      <c r="AK147" s="41">
        <v>0</v>
      </c>
      <c r="AL147" s="41">
        <v>0</v>
      </c>
      <c r="AM147" s="41">
        <v>0</v>
      </c>
      <c r="AN147" s="41">
        <v>10962</v>
      </c>
      <c r="AO147" s="41">
        <v>15502</v>
      </c>
      <c r="AP147" s="41">
        <v>32232</v>
      </c>
      <c r="AQ147" s="41">
        <v>28067</v>
      </c>
      <c r="AR147" s="41">
        <v>3547</v>
      </c>
      <c r="AS147" s="41">
        <v>0</v>
      </c>
      <c r="AT147" s="41">
        <v>0</v>
      </c>
      <c r="AU147" s="41">
        <v>0</v>
      </c>
      <c r="AV147" s="41">
        <v>0</v>
      </c>
      <c r="AW147" s="41">
        <v>0</v>
      </c>
      <c r="AX147" s="41">
        <v>0</v>
      </c>
      <c r="AY147" s="41">
        <v>0</v>
      </c>
      <c r="AZ147" s="41">
        <v>0</v>
      </c>
      <c r="BA147" s="41">
        <v>0</v>
      </c>
      <c r="BB147" s="41">
        <v>0</v>
      </c>
      <c r="BC147" s="41">
        <v>0</v>
      </c>
      <c r="BD147" s="41">
        <v>0</v>
      </c>
      <c r="BE147" s="41">
        <v>0</v>
      </c>
      <c r="BF147" s="41">
        <v>0</v>
      </c>
      <c r="BG147" s="41">
        <v>0</v>
      </c>
      <c r="BH147" s="41">
        <v>0</v>
      </c>
      <c r="BI147" s="41">
        <v>0</v>
      </c>
      <c r="BJ147" s="41">
        <v>0</v>
      </c>
      <c r="BK147" s="41">
        <v>0</v>
      </c>
      <c r="BL147" s="41">
        <v>0</v>
      </c>
      <c r="BM147" s="41">
        <v>0</v>
      </c>
      <c r="BN147" s="41">
        <v>0</v>
      </c>
      <c r="BO147" s="41">
        <v>0</v>
      </c>
      <c r="BP147" s="41">
        <v>0</v>
      </c>
      <c r="BQ147" s="41">
        <v>0</v>
      </c>
      <c r="BR147" s="41">
        <v>0</v>
      </c>
      <c r="BS147" s="41">
        <v>0</v>
      </c>
      <c r="BT147" s="41">
        <v>0</v>
      </c>
      <c r="BU147" s="41">
        <v>0</v>
      </c>
      <c r="BV147" s="41">
        <v>0</v>
      </c>
      <c r="BW147" s="41">
        <v>0</v>
      </c>
      <c r="BX147" s="41">
        <v>0</v>
      </c>
      <c r="BY147" s="41">
        <v>0</v>
      </c>
      <c r="BZ147" s="41">
        <v>0</v>
      </c>
      <c r="CA147" s="41">
        <v>0</v>
      </c>
      <c r="CB147" s="41">
        <v>0</v>
      </c>
      <c r="CC147" s="41">
        <v>0</v>
      </c>
      <c r="CD147" s="41">
        <v>0</v>
      </c>
      <c r="CE147" s="41">
        <v>0</v>
      </c>
      <c r="CF147" s="41">
        <v>0</v>
      </c>
      <c r="CG147" s="41">
        <v>0</v>
      </c>
      <c r="CH147" s="41">
        <v>0</v>
      </c>
      <c r="CI147" s="41">
        <v>0</v>
      </c>
      <c r="CJ147" s="41">
        <v>0</v>
      </c>
      <c r="CK147" s="41">
        <v>0</v>
      </c>
      <c r="CL147" s="41">
        <v>0</v>
      </c>
      <c r="CM147" s="41">
        <v>0</v>
      </c>
      <c r="CN147" s="41">
        <v>0</v>
      </c>
      <c r="CO147" s="41">
        <v>0</v>
      </c>
      <c r="CP147" s="41">
        <v>0</v>
      </c>
      <c r="CQ147" s="41">
        <v>0</v>
      </c>
      <c r="CR147" s="41">
        <v>0</v>
      </c>
      <c r="CS147" s="41">
        <v>0</v>
      </c>
      <c r="CT147" s="41">
        <v>0</v>
      </c>
      <c r="CU147" s="41">
        <v>0</v>
      </c>
      <c r="CV147" s="41">
        <v>0</v>
      </c>
      <c r="CW147" s="47">
        <v>0</v>
      </c>
      <c r="CX147" s="47">
        <v>0</v>
      </c>
      <c r="CY147" s="47">
        <v>0</v>
      </c>
      <c r="CZ147" s="47">
        <v>0</v>
      </c>
      <c r="DA147" s="47">
        <v>0</v>
      </c>
    </row>
    <row r="148" spans="1:105" x14ac:dyDescent="0.2">
      <c r="A148" s="36" t="s">
        <v>435</v>
      </c>
      <c r="B148" s="47">
        <v>0</v>
      </c>
      <c r="C148" s="41">
        <v>0</v>
      </c>
      <c r="D148" s="47">
        <v>0</v>
      </c>
      <c r="E148" s="41">
        <v>0</v>
      </c>
      <c r="F148" s="41">
        <v>0</v>
      </c>
      <c r="G148" s="41">
        <v>0</v>
      </c>
      <c r="H148" s="41">
        <v>0</v>
      </c>
      <c r="I148" s="41">
        <v>0</v>
      </c>
      <c r="J148" s="41">
        <v>0</v>
      </c>
      <c r="K148" s="41">
        <v>0</v>
      </c>
      <c r="L148" s="41">
        <v>0</v>
      </c>
      <c r="M148" s="41">
        <v>0</v>
      </c>
      <c r="N148" s="41">
        <v>0</v>
      </c>
      <c r="O148" s="41">
        <v>0</v>
      </c>
      <c r="P148" s="41">
        <v>0</v>
      </c>
      <c r="Q148" s="41">
        <v>0</v>
      </c>
      <c r="R148" s="41">
        <v>0</v>
      </c>
      <c r="S148" s="41">
        <v>0</v>
      </c>
      <c r="T148" s="41">
        <v>0</v>
      </c>
      <c r="U148" s="41">
        <v>0</v>
      </c>
      <c r="V148" s="41">
        <v>0</v>
      </c>
      <c r="W148" s="41">
        <v>0</v>
      </c>
      <c r="X148" s="41">
        <v>0</v>
      </c>
      <c r="Y148" s="41">
        <v>0</v>
      </c>
      <c r="Z148" s="41">
        <v>0</v>
      </c>
      <c r="AA148" s="41">
        <v>0</v>
      </c>
      <c r="AB148" s="41">
        <v>0</v>
      </c>
      <c r="AC148" s="41">
        <v>19577</v>
      </c>
      <c r="AD148" s="41">
        <v>17711</v>
      </c>
      <c r="AE148" s="41">
        <v>8071</v>
      </c>
      <c r="AF148" s="41">
        <v>16456</v>
      </c>
      <c r="AG148" s="41">
        <v>8471</v>
      </c>
      <c r="AH148" s="41">
        <v>9147.93</v>
      </c>
      <c r="AI148" s="41">
        <v>0</v>
      </c>
      <c r="AJ148" s="41">
        <v>0</v>
      </c>
      <c r="AK148" s="41">
        <v>0</v>
      </c>
      <c r="AL148" s="41">
        <v>0</v>
      </c>
      <c r="AM148" s="41">
        <v>0</v>
      </c>
      <c r="AN148" s="41">
        <v>0</v>
      </c>
      <c r="AO148" s="41">
        <v>0</v>
      </c>
      <c r="AP148" s="41">
        <v>0</v>
      </c>
      <c r="AQ148" s="41">
        <v>0</v>
      </c>
      <c r="AR148" s="41">
        <v>0</v>
      </c>
      <c r="AS148" s="41">
        <v>0</v>
      </c>
      <c r="AT148" s="41">
        <v>0</v>
      </c>
      <c r="AU148" s="41">
        <v>0</v>
      </c>
      <c r="AV148" s="41">
        <v>0</v>
      </c>
      <c r="AW148" s="41">
        <v>4419086.8499999996</v>
      </c>
      <c r="AX148" s="41">
        <v>4703610.79</v>
      </c>
      <c r="AY148" s="41">
        <v>0</v>
      </c>
      <c r="AZ148" s="41">
        <v>0</v>
      </c>
      <c r="BA148" s="41">
        <v>0</v>
      </c>
      <c r="BB148" s="41">
        <v>0</v>
      </c>
      <c r="BC148" s="41">
        <v>11043028</v>
      </c>
      <c r="BD148" s="41">
        <v>17035584</v>
      </c>
      <c r="BE148" s="41">
        <v>22819439</v>
      </c>
      <c r="BF148" s="41">
        <v>27055299</v>
      </c>
      <c r="BG148" s="41">
        <v>0</v>
      </c>
      <c r="BH148" s="41">
        <v>0</v>
      </c>
      <c r="BI148" s="41">
        <v>0</v>
      </c>
      <c r="BJ148" s="41">
        <v>0</v>
      </c>
      <c r="BK148" s="41">
        <v>0</v>
      </c>
      <c r="BL148" s="41">
        <v>0</v>
      </c>
      <c r="BM148" s="41">
        <v>0</v>
      </c>
      <c r="BN148" s="41">
        <v>0</v>
      </c>
      <c r="BO148" s="41">
        <v>0</v>
      </c>
      <c r="BP148" s="41">
        <v>0</v>
      </c>
      <c r="BQ148" s="41">
        <v>0</v>
      </c>
      <c r="BR148" s="41">
        <v>0</v>
      </c>
      <c r="BS148" s="41">
        <v>0</v>
      </c>
      <c r="BT148" s="41">
        <v>0</v>
      </c>
      <c r="BU148" s="41">
        <v>0</v>
      </c>
      <c r="BV148" s="41">
        <v>0</v>
      </c>
      <c r="BW148" s="41">
        <v>0</v>
      </c>
      <c r="BX148" s="41">
        <v>0</v>
      </c>
      <c r="BY148" s="41">
        <v>0</v>
      </c>
      <c r="BZ148" s="41">
        <v>0</v>
      </c>
      <c r="CA148" s="41">
        <v>0</v>
      </c>
      <c r="CB148" s="41">
        <v>0</v>
      </c>
      <c r="CC148" s="41">
        <v>0</v>
      </c>
      <c r="CD148" s="41">
        <v>0</v>
      </c>
      <c r="CE148" s="41">
        <v>0</v>
      </c>
      <c r="CF148" s="41">
        <v>0</v>
      </c>
      <c r="CG148" s="41">
        <v>0</v>
      </c>
      <c r="CH148" s="41">
        <v>0</v>
      </c>
      <c r="CI148" s="41">
        <v>0</v>
      </c>
      <c r="CJ148" s="41">
        <v>0</v>
      </c>
      <c r="CK148" s="41">
        <v>0</v>
      </c>
      <c r="CL148" s="41">
        <v>0</v>
      </c>
      <c r="CM148" s="41">
        <v>0</v>
      </c>
      <c r="CN148" s="41">
        <v>0</v>
      </c>
      <c r="CO148" s="41">
        <v>0</v>
      </c>
      <c r="CP148" s="41">
        <v>0</v>
      </c>
      <c r="CQ148" s="41">
        <v>0</v>
      </c>
      <c r="CR148" s="41">
        <v>0</v>
      </c>
      <c r="CS148" s="41">
        <v>0</v>
      </c>
      <c r="CT148" s="41">
        <v>0</v>
      </c>
      <c r="CU148" s="41">
        <v>0</v>
      </c>
      <c r="CV148" s="41">
        <v>0</v>
      </c>
      <c r="CW148" s="47">
        <v>0</v>
      </c>
      <c r="CX148" s="47">
        <v>0</v>
      </c>
      <c r="CY148" s="47">
        <v>0</v>
      </c>
      <c r="CZ148" s="47">
        <v>0</v>
      </c>
      <c r="DA148" s="47">
        <v>0</v>
      </c>
    </row>
    <row r="149" spans="1:105" x14ac:dyDescent="0.2">
      <c r="A149" s="36" t="s">
        <v>436</v>
      </c>
      <c r="B149" s="41">
        <v>0</v>
      </c>
      <c r="C149" s="41">
        <v>0</v>
      </c>
      <c r="D149" s="41">
        <v>0</v>
      </c>
      <c r="E149" s="41">
        <v>0</v>
      </c>
      <c r="F149" s="41">
        <v>0</v>
      </c>
      <c r="G149" s="41">
        <v>0</v>
      </c>
      <c r="H149" s="41">
        <v>0</v>
      </c>
      <c r="I149" s="41">
        <v>0</v>
      </c>
      <c r="J149" s="41">
        <v>0</v>
      </c>
      <c r="K149" s="41">
        <v>0</v>
      </c>
      <c r="L149" s="41">
        <v>0</v>
      </c>
      <c r="M149" s="41">
        <v>0</v>
      </c>
      <c r="N149" s="41">
        <v>0</v>
      </c>
      <c r="O149" s="41">
        <v>0</v>
      </c>
      <c r="P149" s="41">
        <v>0</v>
      </c>
      <c r="Q149" s="41">
        <v>0</v>
      </c>
      <c r="R149" s="41">
        <v>0</v>
      </c>
      <c r="S149" s="41">
        <v>0</v>
      </c>
      <c r="T149" s="41">
        <v>0</v>
      </c>
      <c r="U149" s="41">
        <v>0</v>
      </c>
      <c r="V149" s="41">
        <v>0</v>
      </c>
      <c r="W149" s="41">
        <v>0</v>
      </c>
      <c r="X149" s="41">
        <v>0</v>
      </c>
      <c r="Y149" s="41">
        <v>0</v>
      </c>
      <c r="Z149" s="41">
        <v>0</v>
      </c>
      <c r="AA149" s="41">
        <v>0</v>
      </c>
      <c r="AB149" s="41">
        <v>0</v>
      </c>
      <c r="AC149" s="41">
        <v>0</v>
      </c>
      <c r="AD149" s="41">
        <v>0</v>
      </c>
      <c r="AE149" s="41">
        <v>0</v>
      </c>
      <c r="AF149" s="41">
        <v>0</v>
      </c>
      <c r="AG149" s="41">
        <v>0</v>
      </c>
      <c r="AH149" s="41">
        <v>0</v>
      </c>
      <c r="AI149" s="41">
        <v>0</v>
      </c>
      <c r="AJ149" s="41">
        <v>0</v>
      </c>
      <c r="AK149" s="41">
        <v>0</v>
      </c>
      <c r="AL149" s="41">
        <v>0</v>
      </c>
      <c r="AM149" s="41">
        <v>0</v>
      </c>
      <c r="AN149" s="41">
        <v>0</v>
      </c>
      <c r="AO149" s="41">
        <v>0</v>
      </c>
      <c r="AP149" s="41">
        <v>0</v>
      </c>
      <c r="AQ149" s="41">
        <v>0</v>
      </c>
      <c r="AR149" s="41">
        <v>0</v>
      </c>
      <c r="AS149" s="41">
        <v>0</v>
      </c>
      <c r="AT149" s="41">
        <v>0</v>
      </c>
      <c r="AU149" s="41">
        <v>0</v>
      </c>
      <c r="AV149" s="41">
        <v>0</v>
      </c>
      <c r="AW149" s="41">
        <v>0</v>
      </c>
      <c r="AX149" s="41">
        <v>0</v>
      </c>
      <c r="AY149" s="41">
        <v>0</v>
      </c>
      <c r="AZ149" s="41">
        <v>458035</v>
      </c>
      <c r="BA149" s="41">
        <v>478005</v>
      </c>
      <c r="BB149" s="41">
        <v>383065</v>
      </c>
      <c r="BC149" s="41">
        <v>596866</v>
      </c>
      <c r="BD149" s="41">
        <v>685249</v>
      </c>
      <c r="BE149" s="41">
        <v>734105</v>
      </c>
      <c r="BF149" s="41">
        <v>1037213</v>
      </c>
      <c r="BG149" s="41">
        <v>0</v>
      </c>
      <c r="BH149" s="41">
        <v>0</v>
      </c>
      <c r="BI149" s="41">
        <v>0</v>
      </c>
      <c r="BJ149" s="41">
        <v>0</v>
      </c>
      <c r="BK149" s="41">
        <v>0</v>
      </c>
      <c r="BL149" s="41">
        <v>0</v>
      </c>
      <c r="BM149" s="41">
        <v>0</v>
      </c>
      <c r="BN149" s="41">
        <v>0</v>
      </c>
      <c r="BO149" s="41">
        <v>0</v>
      </c>
      <c r="BP149" s="41">
        <v>0</v>
      </c>
      <c r="BQ149" s="41">
        <v>0</v>
      </c>
      <c r="BR149" s="41">
        <v>0</v>
      </c>
      <c r="BS149" s="41">
        <v>0</v>
      </c>
      <c r="BT149" s="41">
        <v>0</v>
      </c>
      <c r="BU149" s="41">
        <v>0</v>
      </c>
      <c r="BV149" s="41">
        <v>0</v>
      </c>
      <c r="BW149" s="41">
        <v>0</v>
      </c>
      <c r="BX149" s="41">
        <v>0</v>
      </c>
      <c r="BY149" s="41">
        <v>0</v>
      </c>
      <c r="BZ149" s="41">
        <v>0</v>
      </c>
      <c r="CA149" s="41">
        <v>0</v>
      </c>
      <c r="CB149" s="41">
        <v>0</v>
      </c>
      <c r="CC149" s="41">
        <v>0</v>
      </c>
      <c r="CD149" s="41">
        <v>0</v>
      </c>
      <c r="CE149" s="41">
        <v>0</v>
      </c>
      <c r="CF149" s="41">
        <v>0</v>
      </c>
      <c r="CG149" s="41">
        <v>0</v>
      </c>
      <c r="CH149" s="41">
        <v>0</v>
      </c>
      <c r="CI149" s="41">
        <v>0</v>
      </c>
      <c r="CJ149" s="41">
        <v>0</v>
      </c>
      <c r="CK149" s="41">
        <v>0</v>
      </c>
      <c r="CL149" s="41">
        <v>0</v>
      </c>
      <c r="CM149" s="41">
        <v>0</v>
      </c>
      <c r="CN149" s="41">
        <v>0</v>
      </c>
      <c r="CO149" s="41">
        <v>0</v>
      </c>
      <c r="CP149" s="41">
        <v>0</v>
      </c>
      <c r="CQ149" s="41">
        <v>0</v>
      </c>
      <c r="CR149" s="41">
        <v>0</v>
      </c>
      <c r="CS149" s="41">
        <v>0</v>
      </c>
      <c r="CT149" s="41">
        <v>0</v>
      </c>
      <c r="CU149" s="41">
        <v>0</v>
      </c>
      <c r="CV149" s="41">
        <v>0</v>
      </c>
      <c r="CW149" s="47">
        <v>0</v>
      </c>
      <c r="CX149" s="47">
        <v>0</v>
      </c>
      <c r="CY149" s="47">
        <v>0</v>
      </c>
      <c r="CZ149" s="47">
        <v>0</v>
      </c>
      <c r="DA149" s="47">
        <v>0</v>
      </c>
    </row>
    <row r="150" spans="1:105" x14ac:dyDescent="0.2">
      <c r="A150" s="36" t="s">
        <v>437</v>
      </c>
      <c r="B150" s="41">
        <v>0</v>
      </c>
      <c r="C150" s="41">
        <v>0</v>
      </c>
      <c r="D150" s="41">
        <v>0</v>
      </c>
      <c r="E150" s="41">
        <v>0</v>
      </c>
      <c r="F150" s="41">
        <v>0</v>
      </c>
      <c r="G150" s="41">
        <v>0</v>
      </c>
      <c r="H150" s="41">
        <v>0</v>
      </c>
      <c r="I150" s="41">
        <v>0</v>
      </c>
      <c r="J150" s="41">
        <v>0</v>
      </c>
      <c r="K150" s="41">
        <v>0</v>
      </c>
      <c r="L150" s="41">
        <v>0</v>
      </c>
      <c r="M150" s="41">
        <v>0</v>
      </c>
      <c r="N150" s="41">
        <v>0</v>
      </c>
      <c r="O150" s="41">
        <v>0</v>
      </c>
      <c r="P150" s="41">
        <v>0</v>
      </c>
      <c r="Q150" s="41">
        <v>0</v>
      </c>
      <c r="R150" s="41">
        <v>0</v>
      </c>
      <c r="S150" s="41">
        <v>0</v>
      </c>
      <c r="T150" s="41">
        <v>0</v>
      </c>
      <c r="U150" s="41">
        <v>0</v>
      </c>
      <c r="V150" s="41">
        <v>0</v>
      </c>
      <c r="W150" s="41">
        <v>0</v>
      </c>
      <c r="X150" s="41">
        <v>0</v>
      </c>
      <c r="Y150" s="41">
        <v>0</v>
      </c>
      <c r="Z150" s="41">
        <v>0</v>
      </c>
      <c r="AA150" s="41">
        <v>0</v>
      </c>
      <c r="AB150" s="41">
        <v>0</v>
      </c>
      <c r="AC150" s="41">
        <v>0</v>
      </c>
      <c r="AD150" s="41">
        <v>0</v>
      </c>
      <c r="AE150" s="41">
        <v>0</v>
      </c>
      <c r="AF150" s="41">
        <v>0</v>
      </c>
      <c r="AG150" s="41">
        <v>0</v>
      </c>
      <c r="AH150" s="41">
        <v>0</v>
      </c>
      <c r="AI150" s="41">
        <v>0</v>
      </c>
      <c r="AJ150" s="41">
        <v>0</v>
      </c>
      <c r="AK150" s="41">
        <v>0</v>
      </c>
      <c r="AL150" s="41">
        <v>0</v>
      </c>
      <c r="AM150" s="41">
        <v>0</v>
      </c>
      <c r="AN150" s="41">
        <v>0</v>
      </c>
      <c r="AO150" s="41">
        <v>0</v>
      </c>
      <c r="AP150" s="41">
        <v>0</v>
      </c>
      <c r="AQ150" s="41">
        <v>0</v>
      </c>
      <c r="AR150" s="41">
        <v>0</v>
      </c>
      <c r="AS150" s="41">
        <v>0</v>
      </c>
      <c r="AT150" s="41">
        <v>14184</v>
      </c>
      <c r="AU150" s="41">
        <v>33816</v>
      </c>
      <c r="AV150" s="41">
        <v>26525</v>
      </c>
      <c r="AW150" s="41">
        <v>0</v>
      </c>
      <c r="AX150" s="41">
        <v>0</v>
      </c>
      <c r="AY150" s="41">
        <v>0</v>
      </c>
      <c r="AZ150" s="41">
        <v>0</v>
      </c>
      <c r="BA150" s="41">
        <v>0</v>
      </c>
      <c r="BB150" s="41">
        <v>0</v>
      </c>
      <c r="BC150" s="41">
        <v>0</v>
      </c>
      <c r="BD150" s="41">
        <v>0</v>
      </c>
      <c r="BE150" s="41">
        <v>0</v>
      </c>
      <c r="BF150" s="41">
        <v>0</v>
      </c>
      <c r="BG150" s="41">
        <v>0</v>
      </c>
      <c r="BH150" s="41">
        <v>0</v>
      </c>
      <c r="BI150" s="41">
        <v>0</v>
      </c>
      <c r="BJ150" s="41">
        <v>0</v>
      </c>
      <c r="BK150" s="41">
        <v>0</v>
      </c>
      <c r="BL150" s="41">
        <v>0</v>
      </c>
      <c r="BM150" s="41">
        <v>0</v>
      </c>
      <c r="BN150" s="41">
        <v>0</v>
      </c>
      <c r="BO150" s="41">
        <v>0</v>
      </c>
      <c r="BP150" s="41">
        <v>0</v>
      </c>
      <c r="BQ150" s="41">
        <v>0</v>
      </c>
      <c r="BR150" s="41">
        <v>0</v>
      </c>
      <c r="BS150" s="41">
        <v>0</v>
      </c>
      <c r="BT150" s="41">
        <v>0</v>
      </c>
      <c r="BU150" s="41">
        <v>0</v>
      </c>
      <c r="BV150" s="41">
        <v>0</v>
      </c>
      <c r="BW150" s="41">
        <v>0</v>
      </c>
      <c r="BX150" s="41">
        <v>0</v>
      </c>
      <c r="BY150" s="41">
        <v>0</v>
      </c>
      <c r="BZ150" s="41">
        <v>0</v>
      </c>
      <c r="CA150" s="41">
        <v>0</v>
      </c>
      <c r="CB150" s="41">
        <v>0</v>
      </c>
      <c r="CC150" s="41">
        <v>0</v>
      </c>
      <c r="CD150" s="41">
        <v>0</v>
      </c>
      <c r="CE150" s="41">
        <v>0</v>
      </c>
      <c r="CF150" s="41">
        <v>0</v>
      </c>
      <c r="CG150" s="41">
        <v>0</v>
      </c>
      <c r="CH150" s="41">
        <v>0</v>
      </c>
      <c r="CI150" s="41">
        <v>0</v>
      </c>
      <c r="CJ150" s="41">
        <v>0</v>
      </c>
      <c r="CK150" s="41">
        <v>0</v>
      </c>
      <c r="CL150" s="41">
        <v>0</v>
      </c>
      <c r="CM150" s="41">
        <v>0</v>
      </c>
      <c r="CN150" s="41">
        <v>0</v>
      </c>
      <c r="CO150" s="41">
        <v>0</v>
      </c>
      <c r="CP150" s="41">
        <v>0</v>
      </c>
      <c r="CQ150" s="41">
        <v>0</v>
      </c>
      <c r="CR150" s="41">
        <v>0</v>
      </c>
      <c r="CS150" s="41">
        <v>0</v>
      </c>
      <c r="CT150" s="41">
        <v>0</v>
      </c>
      <c r="CU150" s="41">
        <v>0</v>
      </c>
      <c r="CV150" s="41">
        <v>0</v>
      </c>
      <c r="CW150" s="47">
        <v>0</v>
      </c>
      <c r="CX150" s="47">
        <v>0</v>
      </c>
      <c r="CY150" s="47">
        <v>0</v>
      </c>
      <c r="CZ150" s="47">
        <v>0</v>
      </c>
      <c r="DA150" s="47">
        <v>0</v>
      </c>
    </row>
    <row r="151" spans="1:105" x14ac:dyDescent="0.2">
      <c r="A151" s="36" t="s">
        <v>438</v>
      </c>
      <c r="B151" s="41">
        <v>0</v>
      </c>
      <c r="C151" s="41">
        <v>0</v>
      </c>
      <c r="D151" s="41">
        <v>0</v>
      </c>
      <c r="E151" s="41">
        <v>0</v>
      </c>
      <c r="F151" s="41">
        <v>0</v>
      </c>
      <c r="G151" s="41">
        <v>0</v>
      </c>
      <c r="H151" s="41">
        <v>0</v>
      </c>
      <c r="I151" s="41">
        <v>0</v>
      </c>
      <c r="J151" s="41">
        <v>0</v>
      </c>
      <c r="K151" s="41">
        <v>0</v>
      </c>
      <c r="L151" s="41">
        <v>0</v>
      </c>
      <c r="M151" s="41">
        <v>0</v>
      </c>
      <c r="N151" s="41">
        <v>0</v>
      </c>
      <c r="O151" s="41">
        <v>0</v>
      </c>
      <c r="P151" s="41">
        <v>0</v>
      </c>
      <c r="Q151" s="41">
        <v>0</v>
      </c>
      <c r="R151" s="41">
        <v>0</v>
      </c>
      <c r="S151" s="41">
        <v>0</v>
      </c>
      <c r="T151" s="41">
        <v>0</v>
      </c>
      <c r="U151" s="41">
        <v>0</v>
      </c>
      <c r="V151" s="41">
        <v>0</v>
      </c>
      <c r="W151" s="41">
        <v>0</v>
      </c>
      <c r="X151" s="41">
        <v>0</v>
      </c>
      <c r="Y151" s="41">
        <v>0</v>
      </c>
      <c r="Z151" s="41">
        <v>0</v>
      </c>
      <c r="AA151" s="41">
        <v>0</v>
      </c>
      <c r="AB151" s="41">
        <v>0</v>
      </c>
      <c r="AC151" s="41">
        <v>0</v>
      </c>
      <c r="AD151" s="41">
        <v>0</v>
      </c>
      <c r="AE151" s="41">
        <v>0</v>
      </c>
      <c r="AF151" s="41">
        <v>0</v>
      </c>
      <c r="AG151" s="41">
        <v>0</v>
      </c>
      <c r="AH151" s="41">
        <v>0</v>
      </c>
      <c r="AI151" s="41">
        <v>0</v>
      </c>
      <c r="AJ151" s="41">
        <v>0</v>
      </c>
      <c r="AK151" s="41">
        <v>0</v>
      </c>
      <c r="AL151" s="41">
        <v>0</v>
      </c>
      <c r="AM151" s="41">
        <v>0</v>
      </c>
      <c r="AN151" s="41">
        <v>0</v>
      </c>
      <c r="AO151" s="41">
        <v>0</v>
      </c>
      <c r="AP151" s="41">
        <v>0</v>
      </c>
      <c r="AQ151" s="41">
        <v>0</v>
      </c>
      <c r="AR151" s="41">
        <v>0</v>
      </c>
      <c r="AS151" s="41">
        <v>0</v>
      </c>
      <c r="AT151" s="41">
        <v>0</v>
      </c>
      <c r="AU151" s="41">
        <v>0</v>
      </c>
      <c r="AV151" s="41">
        <v>0</v>
      </c>
      <c r="AW151" s="41">
        <v>0</v>
      </c>
      <c r="AX151" s="41">
        <v>0</v>
      </c>
      <c r="AY151" s="41">
        <v>0</v>
      </c>
      <c r="AZ151" s="41">
        <v>617208</v>
      </c>
      <c r="BA151" s="41">
        <v>598130</v>
      </c>
      <c r="BB151" s="41">
        <v>566472</v>
      </c>
      <c r="BC151" s="41">
        <v>0</v>
      </c>
      <c r="BD151" s="41">
        <v>0</v>
      </c>
      <c r="BE151" s="41">
        <v>901282</v>
      </c>
      <c r="BF151" s="41">
        <v>10298272</v>
      </c>
      <c r="BG151" s="41">
        <v>0</v>
      </c>
      <c r="BH151" s="41">
        <v>0</v>
      </c>
      <c r="BI151" s="41">
        <v>0</v>
      </c>
      <c r="BJ151" s="41">
        <v>0</v>
      </c>
      <c r="BK151" s="41">
        <v>0</v>
      </c>
      <c r="BL151" s="41">
        <v>0</v>
      </c>
      <c r="BM151" s="41">
        <v>0</v>
      </c>
      <c r="BN151" s="41">
        <v>0</v>
      </c>
      <c r="BO151" s="41">
        <v>0</v>
      </c>
      <c r="BP151" s="41">
        <v>0</v>
      </c>
      <c r="BQ151" s="41">
        <v>0</v>
      </c>
      <c r="BR151" s="41">
        <v>0</v>
      </c>
      <c r="BS151" s="41">
        <v>0</v>
      </c>
      <c r="BT151" s="41">
        <v>0</v>
      </c>
      <c r="BU151" s="41">
        <v>0</v>
      </c>
      <c r="BV151" s="41">
        <v>0</v>
      </c>
      <c r="BW151" s="41">
        <v>0</v>
      </c>
      <c r="BX151" s="41">
        <v>0</v>
      </c>
      <c r="BY151" s="41">
        <v>0</v>
      </c>
      <c r="BZ151" s="41">
        <v>0</v>
      </c>
      <c r="CA151" s="41">
        <v>0</v>
      </c>
      <c r="CB151" s="41">
        <v>0</v>
      </c>
      <c r="CC151" s="41">
        <v>0</v>
      </c>
      <c r="CD151" s="41">
        <v>0</v>
      </c>
      <c r="CE151" s="41">
        <v>0</v>
      </c>
      <c r="CF151" s="41">
        <v>0</v>
      </c>
      <c r="CG151" s="41">
        <v>0</v>
      </c>
      <c r="CH151" s="41">
        <v>0</v>
      </c>
      <c r="CI151" s="41">
        <v>0</v>
      </c>
      <c r="CJ151" s="41">
        <v>0</v>
      </c>
      <c r="CK151" s="41">
        <v>0</v>
      </c>
      <c r="CL151" s="41">
        <v>0</v>
      </c>
      <c r="CM151" s="41">
        <v>0</v>
      </c>
      <c r="CN151" s="41">
        <v>0</v>
      </c>
      <c r="CO151" s="41">
        <v>0</v>
      </c>
      <c r="CP151" s="41">
        <v>0</v>
      </c>
      <c r="CQ151" s="41">
        <v>0</v>
      </c>
      <c r="CR151" s="41">
        <v>0</v>
      </c>
      <c r="CS151" s="41">
        <v>0</v>
      </c>
      <c r="CT151" s="41">
        <v>0</v>
      </c>
      <c r="CU151" s="41">
        <v>0</v>
      </c>
      <c r="CV151" s="41">
        <v>0</v>
      </c>
      <c r="CW151" s="47">
        <v>0</v>
      </c>
      <c r="CX151" s="47">
        <v>0</v>
      </c>
      <c r="CY151" s="47">
        <v>0</v>
      </c>
      <c r="CZ151" s="47">
        <v>0</v>
      </c>
      <c r="DA151" s="47">
        <v>0</v>
      </c>
    </row>
    <row r="152" spans="1:105" x14ac:dyDescent="0.2">
      <c r="A152" s="36" t="s">
        <v>439</v>
      </c>
      <c r="B152" s="41"/>
      <c r="D152" s="41"/>
      <c r="CR152" s="41">
        <v>46695931219</v>
      </c>
      <c r="CS152" s="41">
        <v>51308918490.999992</v>
      </c>
      <c r="CT152" s="41">
        <v>58707763698.999992</v>
      </c>
      <c r="CU152" s="41">
        <v>32505588426.999996</v>
      </c>
      <c r="CV152" s="41">
        <v>95696007768</v>
      </c>
      <c r="CW152" s="41">
        <v>57419566666</v>
      </c>
      <c r="CX152" s="41">
        <v>151332891623</v>
      </c>
      <c r="CY152" s="41">
        <v>33708989674.000004</v>
      </c>
      <c r="CZ152" s="41">
        <v>288409049976.98999</v>
      </c>
      <c r="DA152" s="41">
        <v>67000000000</v>
      </c>
    </row>
    <row r="153" spans="1:105" x14ac:dyDescent="0.2">
      <c r="A153" s="43"/>
      <c r="B153" s="47"/>
    </row>
    <row r="154" spans="1:105" x14ac:dyDescent="0.2">
      <c r="A154" s="58" t="s">
        <v>440</v>
      </c>
      <c r="B154" s="59">
        <f t="shared" ref="B154:BM154" si="40">SUM(B156:B174)</f>
        <v>835206.99</v>
      </c>
      <c r="C154" s="59">
        <f t="shared" si="40"/>
        <v>0</v>
      </c>
      <c r="D154" s="59">
        <f t="shared" si="40"/>
        <v>1055986.9545072394</v>
      </c>
      <c r="E154" s="59">
        <f t="shared" si="40"/>
        <v>1240905.2699999998</v>
      </c>
      <c r="F154" s="59">
        <f t="shared" si="40"/>
        <v>1526561.78</v>
      </c>
      <c r="G154" s="59">
        <f t="shared" si="40"/>
        <v>1711841.8900000001</v>
      </c>
      <c r="H154" s="59">
        <f t="shared" si="40"/>
        <v>1778463.79</v>
      </c>
      <c r="I154" s="59">
        <f t="shared" si="40"/>
        <v>3641757.7899999996</v>
      </c>
      <c r="J154" s="59">
        <f t="shared" si="40"/>
        <v>3353835.9699999997</v>
      </c>
      <c r="K154" s="59">
        <f t="shared" si="40"/>
        <v>2992131.86</v>
      </c>
      <c r="L154" s="59">
        <f t="shared" si="40"/>
        <v>4954689.9399999995</v>
      </c>
      <c r="M154" s="59">
        <f t="shared" si="40"/>
        <v>6691487.540000001</v>
      </c>
      <c r="N154" s="59">
        <f t="shared" si="40"/>
        <v>8017050.3299999991</v>
      </c>
      <c r="O154" s="59">
        <f t="shared" si="40"/>
        <v>11638819.82</v>
      </c>
      <c r="P154" s="59">
        <f t="shared" si="40"/>
        <v>14130821.229999999</v>
      </c>
      <c r="Q154" s="59">
        <f t="shared" si="40"/>
        <v>16540014.84</v>
      </c>
      <c r="R154" s="59">
        <f t="shared" si="40"/>
        <v>16306927.620000003</v>
      </c>
      <c r="S154" s="59">
        <f t="shared" si="40"/>
        <v>12008958.82</v>
      </c>
      <c r="T154" s="59">
        <f t="shared" si="40"/>
        <v>10471540.51</v>
      </c>
      <c r="U154" s="59">
        <f t="shared" si="40"/>
        <v>2785323.38</v>
      </c>
      <c r="V154" s="59">
        <f t="shared" si="40"/>
        <v>3226116.6</v>
      </c>
      <c r="W154" s="59">
        <f t="shared" si="40"/>
        <v>3634394.5300000003</v>
      </c>
      <c r="X154" s="59">
        <f t="shared" si="40"/>
        <v>3858305.6000000006</v>
      </c>
      <c r="Y154" s="59">
        <f t="shared" si="40"/>
        <v>3388063.69</v>
      </c>
      <c r="Z154" s="59">
        <f t="shared" si="40"/>
        <v>5303017</v>
      </c>
      <c r="AA154" s="59">
        <f t="shared" si="40"/>
        <v>4945384</v>
      </c>
      <c r="AB154" s="59">
        <f t="shared" si="40"/>
        <v>5466144</v>
      </c>
      <c r="AC154" s="59">
        <f t="shared" si="40"/>
        <v>4224591</v>
      </c>
      <c r="AD154" s="59">
        <f t="shared" si="40"/>
        <v>5052072</v>
      </c>
      <c r="AE154" s="59">
        <f t="shared" si="40"/>
        <v>5294532</v>
      </c>
      <c r="AF154" s="59">
        <f t="shared" si="40"/>
        <v>6348425</v>
      </c>
      <c r="AG154" s="59">
        <f t="shared" si="40"/>
        <v>8679641</v>
      </c>
      <c r="AH154" s="59">
        <f t="shared" si="40"/>
        <v>6908501.3899999997</v>
      </c>
      <c r="AI154" s="59">
        <f t="shared" si="40"/>
        <v>7967581</v>
      </c>
      <c r="AJ154" s="59">
        <f t="shared" si="40"/>
        <v>8966267</v>
      </c>
      <c r="AK154" s="59">
        <f t="shared" si="40"/>
        <v>10321774</v>
      </c>
      <c r="AL154" s="59">
        <f t="shared" si="40"/>
        <v>11008854</v>
      </c>
      <c r="AM154" s="59">
        <f t="shared" si="40"/>
        <v>8988125</v>
      </c>
      <c r="AN154" s="59">
        <f t="shared" si="40"/>
        <v>8737113</v>
      </c>
      <c r="AO154" s="59">
        <f t="shared" si="40"/>
        <v>8315156</v>
      </c>
      <c r="AP154" s="59">
        <f t="shared" si="40"/>
        <v>9299202</v>
      </c>
      <c r="AQ154" s="59">
        <f t="shared" si="40"/>
        <v>9851539</v>
      </c>
      <c r="AR154" s="59">
        <f t="shared" si="40"/>
        <v>10276659</v>
      </c>
      <c r="AS154" s="59">
        <f t="shared" si="40"/>
        <v>10610369</v>
      </c>
      <c r="AT154" s="59">
        <f t="shared" si="40"/>
        <v>8031118</v>
      </c>
      <c r="AU154" s="59">
        <f t="shared" si="40"/>
        <v>9436268</v>
      </c>
      <c r="AV154" s="59">
        <f t="shared" si="40"/>
        <v>14611173</v>
      </c>
      <c r="AW154" s="59">
        <f t="shared" si="40"/>
        <v>56186870.289999999</v>
      </c>
      <c r="AX154" s="59">
        <f t="shared" si="40"/>
        <v>35983065.539999999</v>
      </c>
      <c r="AY154" s="59">
        <f t="shared" si="40"/>
        <v>0</v>
      </c>
      <c r="AZ154" s="59">
        <f t="shared" si="40"/>
        <v>26333513</v>
      </c>
      <c r="BA154" s="59">
        <f t="shared" si="40"/>
        <v>6291500</v>
      </c>
      <c r="BB154" s="59">
        <f t="shared" si="40"/>
        <v>2121776</v>
      </c>
      <c r="BC154" s="59">
        <f t="shared" si="40"/>
        <v>1512323</v>
      </c>
      <c r="BD154" s="59">
        <f t="shared" si="40"/>
        <v>2113123</v>
      </c>
      <c r="BE154" s="59">
        <f t="shared" si="40"/>
        <v>15207930</v>
      </c>
      <c r="BF154" s="59">
        <f t="shared" si="40"/>
        <v>1587388</v>
      </c>
      <c r="BG154" s="59">
        <f t="shared" si="40"/>
        <v>0</v>
      </c>
      <c r="BH154" s="59">
        <f t="shared" si="40"/>
        <v>0</v>
      </c>
      <c r="BI154" s="59">
        <f t="shared" si="40"/>
        <v>0</v>
      </c>
      <c r="BJ154" s="59">
        <f t="shared" si="40"/>
        <v>0</v>
      </c>
      <c r="BK154" s="59">
        <f t="shared" si="40"/>
        <v>0</v>
      </c>
      <c r="BL154" s="59">
        <f t="shared" si="40"/>
        <v>0</v>
      </c>
      <c r="BM154" s="59">
        <f t="shared" si="40"/>
        <v>0</v>
      </c>
      <c r="BN154" s="59">
        <f t="shared" ref="BN154:DA154" si="41">SUM(BN156:BN174)</f>
        <v>0</v>
      </c>
      <c r="BO154" s="59">
        <f t="shared" si="41"/>
        <v>0</v>
      </c>
      <c r="BP154" s="59">
        <f t="shared" si="41"/>
        <v>0</v>
      </c>
      <c r="BQ154" s="59">
        <f t="shared" si="41"/>
        <v>0</v>
      </c>
      <c r="BR154" s="59">
        <f t="shared" si="41"/>
        <v>0</v>
      </c>
      <c r="BS154" s="59">
        <f t="shared" si="41"/>
        <v>0</v>
      </c>
      <c r="BT154" s="59">
        <f t="shared" si="41"/>
        <v>0</v>
      </c>
      <c r="BU154" s="59">
        <f t="shared" si="41"/>
        <v>0</v>
      </c>
      <c r="BV154" s="59">
        <f t="shared" si="41"/>
        <v>0</v>
      </c>
      <c r="BW154" s="59">
        <f t="shared" si="41"/>
        <v>0</v>
      </c>
      <c r="BX154" s="59">
        <f t="shared" si="41"/>
        <v>0</v>
      </c>
      <c r="BY154" s="59">
        <f t="shared" si="41"/>
        <v>0</v>
      </c>
      <c r="BZ154" s="59">
        <f t="shared" si="41"/>
        <v>0</v>
      </c>
      <c r="CA154" s="59">
        <f t="shared" si="41"/>
        <v>0</v>
      </c>
      <c r="CB154" s="59">
        <f t="shared" si="41"/>
        <v>0</v>
      </c>
      <c r="CC154" s="59">
        <f t="shared" si="41"/>
        <v>0</v>
      </c>
      <c r="CD154" s="59">
        <f t="shared" si="41"/>
        <v>0</v>
      </c>
      <c r="CE154" s="59">
        <f t="shared" si="41"/>
        <v>0</v>
      </c>
      <c r="CF154" s="59">
        <f t="shared" si="41"/>
        <v>0</v>
      </c>
      <c r="CG154" s="59">
        <f t="shared" si="41"/>
        <v>0</v>
      </c>
      <c r="CH154" s="59">
        <f t="shared" si="41"/>
        <v>0</v>
      </c>
      <c r="CI154" s="59">
        <f t="shared" si="41"/>
        <v>0</v>
      </c>
      <c r="CJ154" s="59">
        <f t="shared" si="41"/>
        <v>0</v>
      </c>
      <c r="CK154" s="59">
        <f t="shared" si="41"/>
        <v>0</v>
      </c>
      <c r="CL154" s="59">
        <f t="shared" si="41"/>
        <v>0</v>
      </c>
      <c r="CM154" s="59">
        <f t="shared" si="41"/>
        <v>0</v>
      </c>
      <c r="CN154" s="59">
        <f t="shared" si="41"/>
        <v>0</v>
      </c>
      <c r="CO154" s="59">
        <f t="shared" si="41"/>
        <v>0</v>
      </c>
      <c r="CP154" s="59">
        <f t="shared" si="41"/>
        <v>0</v>
      </c>
      <c r="CQ154" s="59">
        <f t="shared" si="41"/>
        <v>0</v>
      </c>
      <c r="CR154" s="59">
        <f t="shared" si="41"/>
        <v>0</v>
      </c>
      <c r="CS154" s="59">
        <f t="shared" si="41"/>
        <v>0</v>
      </c>
      <c r="CT154" s="59">
        <f t="shared" si="41"/>
        <v>0</v>
      </c>
      <c r="CU154" s="59">
        <f t="shared" si="41"/>
        <v>0</v>
      </c>
      <c r="CV154" s="59">
        <f t="shared" si="41"/>
        <v>0</v>
      </c>
      <c r="CW154" s="59">
        <f t="shared" si="41"/>
        <v>0</v>
      </c>
      <c r="CX154" s="59">
        <f t="shared" si="41"/>
        <v>0</v>
      </c>
      <c r="CY154" s="59">
        <f t="shared" si="41"/>
        <v>0</v>
      </c>
      <c r="CZ154" s="59">
        <f t="shared" si="41"/>
        <v>0</v>
      </c>
      <c r="DA154" s="59">
        <f t="shared" si="41"/>
        <v>0</v>
      </c>
    </row>
    <row r="155" spans="1:105" x14ac:dyDescent="0.2">
      <c r="A155" s="42"/>
      <c r="B155" s="47"/>
    </row>
    <row r="156" spans="1:105" x14ac:dyDescent="0.2">
      <c r="A156" s="36" t="s">
        <v>441</v>
      </c>
      <c r="B156" s="41">
        <v>0</v>
      </c>
      <c r="C156" s="41">
        <v>0</v>
      </c>
      <c r="D156" s="41">
        <v>0</v>
      </c>
      <c r="E156" s="41">
        <v>0</v>
      </c>
      <c r="F156" s="41">
        <v>0</v>
      </c>
      <c r="G156" s="41">
        <v>0</v>
      </c>
      <c r="H156" s="41">
        <v>0</v>
      </c>
      <c r="I156" s="41">
        <v>0</v>
      </c>
      <c r="J156" s="41">
        <v>0</v>
      </c>
      <c r="K156" s="41">
        <v>0</v>
      </c>
      <c r="L156" s="41">
        <v>0</v>
      </c>
      <c r="M156" s="41">
        <v>6683.72</v>
      </c>
      <c r="N156" s="41">
        <v>0</v>
      </c>
      <c r="O156" s="41">
        <v>558.4</v>
      </c>
      <c r="P156" s="41">
        <v>0</v>
      </c>
      <c r="Q156" s="41">
        <v>0</v>
      </c>
      <c r="R156" s="41">
        <v>54.4</v>
      </c>
      <c r="S156" s="41">
        <v>0</v>
      </c>
      <c r="T156" s="41">
        <v>0</v>
      </c>
      <c r="U156" s="41">
        <v>0</v>
      </c>
      <c r="V156" s="41">
        <v>0</v>
      </c>
      <c r="W156" s="41">
        <v>0</v>
      </c>
      <c r="X156" s="41">
        <v>0</v>
      </c>
      <c r="Y156" s="41">
        <v>700</v>
      </c>
      <c r="Z156" s="41">
        <v>170857</v>
      </c>
      <c r="AA156" s="41">
        <v>229460</v>
      </c>
      <c r="AB156" s="41">
        <v>229556</v>
      </c>
      <c r="AC156" s="41">
        <v>468874</v>
      </c>
      <c r="AD156" s="41">
        <v>360187</v>
      </c>
      <c r="AE156" s="41">
        <v>305263</v>
      </c>
      <c r="AF156" s="41">
        <v>355625</v>
      </c>
      <c r="AG156" s="41">
        <v>3054650</v>
      </c>
      <c r="AH156" s="41">
        <v>151783.95000000001</v>
      </c>
      <c r="AI156" s="41">
        <v>0</v>
      </c>
      <c r="AJ156" s="41">
        <v>0</v>
      </c>
      <c r="AK156" s="41">
        <v>0</v>
      </c>
      <c r="AL156" s="41">
        <v>0</v>
      </c>
      <c r="AM156" s="41">
        <v>0</v>
      </c>
      <c r="AN156" s="41">
        <v>0</v>
      </c>
      <c r="AO156" s="41">
        <v>0</v>
      </c>
      <c r="AP156" s="41">
        <v>0</v>
      </c>
      <c r="AQ156" s="41">
        <v>0</v>
      </c>
      <c r="AR156" s="41">
        <v>0</v>
      </c>
      <c r="AS156" s="41">
        <v>0</v>
      </c>
      <c r="AT156" s="41">
        <v>0</v>
      </c>
      <c r="AU156" s="41">
        <v>0</v>
      </c>
      <c r="AV156" s="41">
        <v>0</v>
      </c>
      <c r="AW156" s="41">
        <v>321527.86</v>
      </c>
      <c r="AX156" s="41">
        <v>693328.69</v>
      </c>
      <c r="AY156" s="41">
        <v>0</v>
      </c>
      <c r="AZ156" s="41">
        <v>208875</v>
      </c>
      <c r="BA156" s="41">
        <v>164328</v>
      </c>
      <c r="BB156" s="41">
        <v>504726</v>
      </c>
      <c r="BC156" s="41">
        <v>115439</v>
      </c>
      <c r="BD156" s="41">
        <v>675194</v>
      </c>
      <c r="BE156" s="41">
        <v>84716</v>
      </c>
      <c r="BF156" s="41">
        <v>10</v>
      </c>
      <c r="BG156" s="41">
        <v>0</v>
      </c>
      <c r="BH156" s="41">
        <v>0</v>
      </c>
      <c r="BI156" s="41">
        <v>0</v>
      </c>
      <c r="BJ156" s="41">
        <v>0</v>
      </c>
      <c r="BK156" s="41">
        <v>0</v>
      </c>
      <c r="BL156" s="41">
        <v>0</v>
      </c>
      <c r="BM156" s="41">
        <v>0</v>
      </c>
      <c r="BN156" s="41">
        <v>0</v>
      </c>
      <c r="BO156" s="41">
        <v>0</v>
      </c>
      <c r="BP156" s="41">
        <v>0</v>
      </c>
      <c r="BQ156" s="41">
        <v>0</v>
      </c>
      <c r="BR156" s="41">
        <v>0</v>
      </c>
      <c r="BS156" s="41">
        <v>0</v>
      </c>
      <c r="BT156" s="41">
        <v>0</v>
      </c>
      <c r="BU156" s="41">
        <v>0</v>
      </c>
      <c r="BV156" s="41">
        <v>0</v>
      </c>
      <c r="BW156" s="41">
        <v>0</v>
      </c>
      <c r="BX156" s="41">
        <v>0</v>
      </c>
      <c r="BY156" s="41">
        <v>0</v>
      </c>
      <c r="BZ156" s="41">
        <v>0</v>
      </c>
      <c r="CA156" s="41">
        <v>0</v>
      </c>
      <c r="CB156" s="41">
        <v>0</v>
      </c>
      <c r="CC156" s="41">
        <v>0</v>
      </c>
      <c r="CD156" s="41">
        <v>0</v>
      </c>
      <c r="CE156" s="41">
        <v>0</v>
      </c>
      <c r="CF156" s="41">
        <v>0</v>
      </c>
      <c r="CG156" s="41">
        <v>0</v>
      </c>
      <c r="CH156" s="41">
        <v>0</v>
      </c>
      <c r="CI156" s="41">
        <v>0</v>
      </c>
      <c r="CJ156" s="41">
        <v>0</v>
      </c>
      <c r="CK156" s="41">
        <v>0</v>
      </c>
      <c r="CL156" s="41">
        <v>0</v>
      </c>
      <c r="CM156" s="41">
        <v>0</v>
      </c>
      <c r="CN156" s="41">
        <v>0</v>
      </c>
      <c r="CO156" s="41">
        <v>0</v>
      </c>
      <c r="CP156" s="41">
        <v>0</v>
      </c>
      <c r="CQ156" s="41">
        <v>0</v>
      </c>
      <c r="CR156" s="41">
        <v>0</v>
      </c>
      <c r="CS156" s="41">
        <v>0</v>
      </c>
      <c r="CT156" s="41">
        <v>0</v>
      </c>
      <c r="CU156" s="41">
        <v>0</v>
      </c>
      <c r="CV156" s="41">
        <v>0</v>
      </c>
      <c r="CW156" s="47">
        <v>0</v>
      </c>
      <c r="CX156" s="47">
        <v>0</v>
      </c>
      <c r="CY156" s="47">
        <v>0</v>
      </c>
      <c r="CZ156" s="47">
        <v>0</v>
      </c>
      <c r="DA156" s="47">
        <v>0</v>
      </c>
    </row>
    <row r="157" spans="1:105" x14ac:dyDescent="0.2">
      <c r="A157" s="48" t="s">
        <v>442</v>
      </c>
      <c r="B157" s="47">
        <v>0</v>
      </c>
      <c r="C157" s="41">
        <v>0</v>
      </c>
      <c r="D157" s="47">
        <v>0</v>
      </c>
      <c r="E157" s="41">
        <v>0</v>
      </c>
      <c r="F157" s="41">
        <v>0</v>
      </c>
      <c r="G157" s="41">
        <v>0</v>
      </c>
      <c r="H157" s="41">
        <v>0</v>
      </c>
      <c r="I157" s="41">
        <v>0</v>
      </c>
      <c r="J157" s="41">
        <v>0</v>
      </c>
      <c r="K157" s="41">
        <v>0</v>
      </c>
      <c r="L157" s="41">
        <v>0</v>
      </c>
      <c r="M157" s="41">
        <v>0</v>
      </c>
      <c r="N157" s="41">
        <v>0</v>
      </c>
      <c r="O157" s="41">
        <v>0</v>
      </c>
      <c r="P157" s="41">
        <v>0</v>
      </c>
      <c r="Q157" s="41">
        <v>0</v>
      </c>
      <c r="R157" s="41">
        <v>0</v>
      </c>
      <c r="S157" s="41">
        <v>0</v>
      </c>
      <c r="T157" s="41">
        <v>0</v>
      </c>
      <c r="U157" s="41">
        <v>0</v>
      </c>
      <c r="V157" s="41">
        <v>0</v>
      </c>
      <c r="W157" s="41">
        <v>0</v>
      </c>
      <c r="X157" s="41">
        <v>57283.82</v>
      </c>
      <c r="Y157" s="41">
        <v>170424.35</v>
      </c>
      <c r="Z157" s="41">
        <v>246764</v>
      </c>
      <c r="AA157" s="41">
        <v>249829</v>
      </c>
      <c r="AB157" s="41">
        <v>271832</v>
      </c>
      <c r="AC157" s="41">
        <v>265780</v>
      </c>
      <c r="AD157" s="41">
        <v>313071</v>
      </c>
      <c r="AE157" s="41">
        <v>257117</v>
      </c>
      <c r="AF157" s="41">
        <v>365511</v>
      </c>
      <c r="AG157" s="41">
        <v>369818</v>
      </c>
      <c r="AH157" s="41">
        <v>393903.08</v>
      </c>
      <c r="AI157" s="41">
        <v>606742</v>
      </c>
      <c r="AJ157" s="41">
        <v>497050</v>
      </c>
      <c r="AK157" s="41">
        <v>419844</v>
      </c>
      <c r="AL157" s="41">
        <v>457813</v>
      </c>
      <c r="AM157" s="41">
        <v>711860</v>
      </c>
      <c r="AN157" s="41">
        <v>700793</v>
      </c>
      <c r="AO157" s="41">
        <v>450920</v>
      </c>
      <c r="AP157" s="41">
        <v>668952</v>
      </c>
      <c r="AQ157" s="41">
        <v>1002108</v>
      </c>
      <c r="AR157" s="41">
        <v>750262</v>
      </c>
      <c r="AS157" s="41">
        <v>508826</v>
      </c>
      <c r="AT157" s="41">
        <v>483014</v>
      </c>
      <c r="AU157" s="41">
        <v>391602</v>
      </c>
      <c r="AV157" s="41">
        <v>440021</v>
      </c>
      <c r="AW157" s="41">
        <v>302197.64</v>
      </c>
      <c r="AX157" s="41">
        <v>320597.63</v>
      </c>
      <c r="AY157" s="41">
        <v>0</v>
      </c>
      <c r="AZ157" s="41">
        <v>218613</v>
      </c>
      <c r="BA157" s="41">
        <v>182930</v>
      </c>
      <c r="BB157" s="41">
        <v>229606</v>
      </c>
      <c r="BC157" s="41">
        <v>0</v>
      </c>
      <c r="BD157" s="41">
        <v>0</v>
      </c>
      <c r="BE157" s="41">
        <v>170760</v>
      </c>
      <c r="BF157" s="41">
        <v>71450</v>
      </c>
      <c r="BG157" s="41">
        <v>0</v>
      </c>
      <c r="BH157" s="41">
        <v>0</v>
      </c>
      <c r="BI157" s="41">
        <v>0</v>
      </c>
      <c r="BJ157" s="41">
        <v>0</v>
      </c>
      <c r="BK157" s="41">
        <v>0</v>
      </c>
      <c r="BL157" s="41">
        <v>0</v>
      </c>
      <c r="BM157" s="41">
        <v>0</v>
      </c>
      <c r="BN157" s="41">
        <v>0</v>
      </c>
      <c r="BO157" s="41">
        <v>0</v>
      </c>
      <c r="BP157" s="41">
        <v>0</v>
      </c>
      <c r="BQ157" s="41">
        <v>0</v>
      </c>
      <c r="BR157" s="41">
        <v>0</v>
      </c>
      <c r="BS157" s="41">
        <v>0</v>
      </c>
      <c r="BT157" s="41">
        <v>0</v>
      </c>
      <c r="BU157" s="41">
        <v>0</v>
      </c>
      <c r="BV157" s="41">
        <v>0</v>
      </c>
      <c r="BW157" s="41">
        <v>0</v>
      </c>
      <c r="BX157" s="41">
        <v>0</v>
      </c>
      <c r="BY157" s="41">
        <v>0</v>
      </c>
      <c r="BZ157" s="41">
        <v>0</v>
      </c>
      <c r="CA157" s="41">
        <v>0</v>
      </c>
      <c r="CB157" s="41">
        <v>0</v>
      </c>
      <c r="CC157" s="41">
        <v>0</v>
      </c>
      <c r="CD157" s="41">
        <v>0</v>
      </c>
      <c r="CE157" s="41">
        <v>0</v>
      </c>
      <c r="CF157" s="41">
        <v>0</v>
      </c>
      <c r="CG157" s="41">
        <v>0</v>
      </c>
      <c r="CH157" s="41">
        <v>0</v>
      </c>
      <c r="CI157" s="41">
        <v>0</v>
      </c>
      <c r="CJ157" s="41">
        <v>0</v>
      </c>
      <c r="CK157" s="41">
        <v>0</v>
      </c>
      <c r="CL157" s="41">
        <v>0</v>
      </c>
      <c r="CM157" s="41">
        <v>0</v>
      </c>
      <c r="CN157" s="41">
        <v>0</v>
      </c>
      <c r="CO157" s="41">
        <v>0</v>
      </c>
      <c r="CP157" s="41">
        <v>0</v>
      </c>
      <c r="CQ157" s="41">
        <v>0</v>
      </c>
      <c r="CR157" s="41">
        <v>0</v>
      </c>
      <c r="CS157" s="41">
        <v>0</v>
      </c>
      <c r="CT157" s="41">
        <v>0</v>
      </c>
      <c r="CU157" s="41">
        <v>0</v>
      </c>
      <c r="CV157" s="41">
        <v>0</v>
      </c>
      <c r="CW157" s="47">
        <v>0</v>
      </c>
      <c r="CX157" s="47">
        <v>0</v>
      </c>
      <c r="CY157" s="47">
        <v>0</v>
      </c>
      <c r="CZ157" s="47">
        <v>0</v>
      </c>
      <c r="DA157" s="47">
        <v>0</v>
      </c>
    </row>
    <row r="158" spans="1:105" x14ac:dyDescent="0.2">
      <c r="A158" s="43" t="s">
        <v>443</v>
      </c>
      <c r="B158" s="47">
        <f>'[1]1913 HACIENDA'!B18</f>
        <v>179000</v>
      </c>
      <c r="C158" s="41">
        <v>0</v>
      </c>
      <c r="D158" s="47">
        <v>370483.19450723933</v>
      </c>
      <c r="E158" s="41">
        <v>515483.17</v>
      </c>
      <c r="F158" s="41">
        <v>633180.74</v>
      </c>
      <c r="G158" s="41">
        <v>664680.66</v>
      </c>
      <c r="H158" s="41">
        <v>733606.27</v>
      </c>
      <c r="I158" s="41">
        <v>1296590.9099999999</v>
      </c>
      <c r="J158" s="41">
        <v>1493235.95</v>
      </c>
      <c r="K158" s="41">
        <v>1553748.04</v>
      </c>
      <c r="L158" s="41">
        <v>0</v>
      </c>
      <c r="M158" s="41">
        <v>0</v>
      </c>
      <c r="N158" s="41">
        <v>0</v>
      </c>
      <c r="O158" s="41">
        <v>0</v>
      </c>
      <c r="P158" s="41">
        <v>0</v>
      </c>
      <c r="Q158" s="41">
        <v>0</v>
      </c>
      <c r="R158" s="41">
        <v>0</v>
      </c>
      <c r="S158" s="41">
        <v>0</v>
      </c>
      <c r="T158" s="41">
        <v>0</v>
      </c>
      <c r="U158" s="41">
        <v>0</v>
      </c>
      <c r="V158" s="41">
        <v>0</v>
      </c>
      <c r="W158" s="41">
        <v>0</v>
      </c>
      <c r="X158" s="41">
        <v>0</v>
      </c>
      <c r="Y158" s="41">
        <v>0</v>
      </c>
      <c r="Z158" s="41">
        <v>0</v>
      </c>
      <c r="AA158" s="41">
        <v>0</v>
      </c>
      <c r="AB158" s="41">
        <v>0</v>
      </c>
      <c r="AC158" s="41">
        <v>0</v>
      </c>
      <c r="AD158" s="41">
        <v>0</v>
      </c>
      <c r="AE158" s="41">
        <v>0</v>
      </c>
      <c r="AF158" s="41">
        <v>0</v>
      </c>
      <c r="AG158" s="41">
        <v>0</v>
      </c>
      <c r="AH158" s="41">
        <v>0</v>
      </c>
      <c r="AI158" s="41">
        <v>0</v>
      </c>
      <c r="AJ158" s="41">
        <v>0</v>
      </c>
      <c r="AK158" s="41">
        <v>0</v>
      </c>
      <c r="AL158" s="41">
        <v>0</v>
      </c>
      <c r="AM158" s="41">
        <v>0</v>
      </c>
      <c r="AN158" s="41">
        <v>0</v>
      </c>
      <c r="AO158" s="41">
        <v>0</v>
      </c>
      <c r="AP158" s="41">
        <v>0</v>
      </c>
      <c r="AQ158" s="41">
        <v>0</v>
      </c>
      <c r="AR158" s="41">
        <v>0</v>
      </c>
      <c r="AS158" s="41">
        <v>0</v>
      </c>
      <c r="AT158" s="41">
        <v>0</v>
      </c>
      <c r="AU158" s="41">
        <v>0</v>
      </c>
      <c r="AV158" s="41">
        <v>0</v>
      </c>
      <c r="AW158" s="41">
        <v>0</v>
      </c>
      <c r="AX158" s="41">
        <v>0</v>
      </c>
      <c r="AY158" s="41">
        <v>0</v>
      </c>
      <c r="AZ158" s="41">
        <v>0</v>
      </c>
      <c r="BA158" s="41">
        <v>0</v>
      </c>
      <c r="BB158" s="41">
        <v>0</v>
      </c>
      <c r="BC158" s="41">
        <v>0</v>
      </c>
      <c r="BD158" s="41">
        <v>0</v>
      </c>
      <c r="BE158" s="41">
        <v>0</v>
      </c>
      <c r="BF158" s="41">
        <v>0</v>
      </c>
      <c r="BG158" s="41">
        <v>0</v>
      </c>
      <c r="BH158" s="41">
        <v>0</v>
      </c>
      <c r="BI158" s="41">
        <v>0</v>
      </c>
      <c r="BJ158" s="41">
        <v>0</v>
      </c>
      <c r="BK158" s="41">
        <v>0</v>
      </c>
      <c r="BL158" s="41">
        <v>0</v>
      </c>
      <c r="BM158" s="41">
        <v>0</v>
      </c>
      <c r="BN158" s="41">
        <v>0</v>
      </c>
      <c r="BO158" s="41">
        <v>0</v>
      </c>
      <c r="BP158" s="41">
        <v>0</v>
      </c>
      <c r="BQ158" s="41">
        <v>0</v>
      </c>
      <c r="BR158" s="41">
        <v>0</v>
      </c>
      <c r="BS158" s="41">
        <v>0</v>
      </c>
      <c r="BT158" s="41">
        <v>0</v>
      </c>
      <c r="BU158" s="41">
        <v>0</v>
      </c>
      <c r="BV158" s="41">
        <v>0</v>
      </c>
      <c r="BW158" s="41">
        <v>0</v>
      </c>
      <c r="BX158" s="41">
        <v>0</v>
      </c>
      <c r="BY158" s="41">
        <v>0</v>
      </c>
      <c r="BZ158" s="41">
        <v>0</v>
      </c>
      <c r="CA158" s="41">
        <v>0</v>
      </c>
      <c r="CB158" s="41">
        <v>0</v>
      </c>
      <c r="CC158" s="41">
        <v>0</v>
      </c>
      <c r="CD158" s="41">
        <v>0</v>
      </c>
      <c r="CE158" s="41">
        <v>0</v>
      </c>
      <c r="CF158" s="41">
        <v>0</v>
      </c>
      <c r="CG158" s="41">
        <v>0</v>
      </c>
      <c r="CH158" s="41">
        <v>0</v>
      </c>
      <c r="CI158" s="41">
        <v>0</v>
      </c>
      <c r="CJ158" s="41">
        <v>0</v>
      </c>
      <c r="CK158" s="41">
        <v>0</v>
      </c>
      <c r="CL158" s="41">
        <v>0</v>
      </c>
      <c r="CM158" s="41">
        <v>0</v>
      </c>
      <c r="CN158" s="41">
        <v>0</v>
      </c>
      <c r="CO158" s="41">
        <v>0</v>
      </c>
      <c r="CP158" s="41">
        <v>0</v>
      </c>
      <c r="CQ158" s="41">
        <v>0</v>
      </c>
      <c r="CR158" s="41">
        <v>0</v>
      </c>
      <c r="CS158" s="41">
        <v>0</v>
      </c>
      <c r="CT158" s="41">
        <v>0</v>
      </c>
      <c r="CU158" s="41">
        <v>0</v>
      </c>
      <c r="CV158" s="41">
        <v>0</v>
      </c>
      <c r="CW158" s="47">
        <v>0</v>
      </c>
      <c r="CX158" s="47">
        <v>0</v>
      </c>
      <c r="CY158" s="47">
        <v>0</v>
      </c>
      <c r="CZ158" s="47">
        <v>0</v>
      </c>
      <c r="DA158" s="47">
        <v>0</v>
      </c>
    </row>
    <row r="159" spans="1:105" x14ac:dyDescent="0.2">
      <c r="A159" s="43" t="s">
        <v>444</v>
      </c>
      <c r="B159" s="41">
        <v>0</v>
      </c>
      <c r="C159" s="41">
        <v>0</v>
      </c>
      <c r="D159" s="41">
        <v>0</v>
      </c>
      <c r="E159" s="41">
        <v>0</v>
      </c>
      <c r="F159" s="41">
        <v>0</v>
      </c>
      <c r="G159" s="41">
        <v>0</v>
      </c>
      <c r="H159" s="41">
        <v>59962.49</v>
      </c>
      <c r="I159" s="41">
        <v>707841.8</v>
      </c>
      <c r="J159" s="41">
        <v>250937.05</v>
      </c>
      <c r="K159" s="41">
        <v>67635.02</v>
      </c>
      <c r="L159" s="41">
        <v>0</v>
      </c>
      <c r="M159" s="41">
        <v>0</v>
      </c>
      <c r="N159" s="41">
        <v>0</v>
      </c>
      <c r="O159" s="41">
        <v>0</v>
      </c>
      <c r="P159" s="41">
        <v>0</v>
      </c>
      <c r="Q159" s="41">
        <v>0</v>
      </c>
      <c r="R159" s="41">
        <v>0</v>
      </c>
      <c r="S159" s="41">
        <v>0</v>
      </c>
      <c r="T159" s="41">
        <v>0</v>
      </c>
      <c r="U159" s="41">
        <v>0</v>
      </c>
      <c r="V159" s="41">
        <v>0</v>
      </c>
      <c r="W159" s="41">
        <v>0</v>
      </c>
      <c r="X159" s="41">
        <v>0</v>
      </c>
      <c r="Y159" s="41">
        <v>0</v>
      </c>
      <c r="Z159" s="41">
        <v>0</v>
      </c>
      <c r="AA159" s="41">
        <v>0</v>
      </c>
      <c r="AB159" s="41">
        <v>0</v>
      </c>
      <c r="AC159" s="41">
        <v>0</v>
      </c>
      <c r="AD159" s="41">
        <v>0</v>
      </c>
      <c r="AE159" s="41">
        <v>0</v>
      </c>
      <c r="AF159" s="41">
        <v>0</v>
      </c>
      <c r="AG159" s="41">
        <v>0</v>
      </c>
      <c r="AH159" s="41">
        <v>0</v>
      </c>
      <c r="AI159" s="41">
        <v>0</v>
      </c>
      <c r="AJ159" s="41">
        <v>0</v>
      </c>
      <c r="AK159" s="41">
        <v>0</v>
      </c>
      <c r="AL159" s="41">
        <v>0</v>
      </c>
      <c r="AM159" s="41">
        <v>0</v>
      </c>
      <c r="AN159" s="41">
        <v>0</v>
      </c>
      <c r="AO159" s="41">
        <v>0</v>
      </c>
      <c r="AP159" s="41">
        <v>0</v>
      </c>
      <c r="AQ159" s="41">
        <v>0</v>
      </c>
      <c r="AR159" s="41">
        <v>0</v>
      </c>
      <c r="AS159" s="41">
        <v>0</v>
      </c>
      <c r="AT159" s="41">
        <v>0</v>
      </c>
      <c r="AU159" s="41">
        <v>0</v>
      </c>
      <c r="AV159" s="41">
        <v>0</v>
      </c>
      <c r="AW159" s="41">
        <v>0</v>
      </c>
      <c r="AX159" s="41">
        <v>0</v>
      </c>
      <c r="AY159" s="41">
        <v>0</v>
      </c>
      <c r="AZ159" s="41">
        <v>0</v>
      </c>
      <c r="BA159" s="41">
        <v>0</v>
      </c>
      <c r="BB159" s="41">
        <v>0</v>
      </c>
      <c r="BC159" s="41">
        <v>0</v>
      </c>
      <c r="BD159" s="41">
        <v>0</v>
      </c>
      <c r="BE159" s="41">
        <v>0</v>
      </c>
      <c r="BF159" s="41">
        <v>0</v>
      </c>
      <c r="BG159" s="41">
        <v>0</v>
      </c>
      <c r="BH159" s="41">
        <v>0</v>
      </c>
      <c r="BI159" s="41">
        <v>0</v>
      </c>
      <c r="BJ159" s="41">
        <v>0</v>
      </c>
      <c r="BK159" s="41">
        <v>0</v>
      </c>
      <c r="BL159" s="41">
        <v>0</v>
      </c>
      <c r="BM159" s="41">
        <v>0</v>
      </c>
      <c r="BN159" s="41">
        <v>0</v>
      </c>
      <c r="BO159" s="41">
        <v>0</v>
      </c>
      <c r="BP159" s="41">
        <v>0</v>
      </c>
      <c r="BQ159" s="41">
        <v>0</v>
      </c>
      <c r="BR159" s="41">
        <v>0</v>
      </c>
      <c r="BS159" s="41">
        <v>0</v>
      </c>
      <c r="BT159" s="41">
        <v>0</v>
      </c>
      <c r="BU159" s="41">
        <v>0</v>
      </c>
      <c r="BV159" s="41">
        <v>0</v>
      </c>
      <c r="BW159" s="41">
        <v>0</v>
      </c>
      <c r="BX159" s="41">
        <v>0</v>
      </c>
      <c r="BY159" s="41">
        <v>0</v>
      </c>
      <c r="BZ159" s="41">
        <v>0</v>
      </c>
      <c r="CA159" s="41">
        <v>0</v>
      </c>
      <c r="CB159" s="41">
        <v>0</v>
      </c>
      <c r="CC159" s="41">
        <v>0</v>
      </c>
      <c r="CD159" s="41">
        <v>0</v>
      </c>
      <c r="CE159" s="41">
        <v>0</v>
      </c>
      <c r="CF159" s="41">
        <v>0</v>
      </c>
      <c r="CG159" s="41">
        <v>0</v>
      </c>
      <c r="CH159" s="41">
        <v>0</v>
      </c>
      <c r="CI159" s="41">
        <v>0</v>
      </c>
      <c r="CJ159" s="41">
        <v>0</v>
      </c>
      <c r="CK159" s="41">
        <v>0</v>
      </c>
      <c r="CL159" s="41">
        <v>0</v>
      </c>
      <c r="CM159" s="41">
        <v>0</v>
      </c>
      <c r="CN159" s="41">
        <v>0</v>
      </c>
      <c r="CO159" s="41">
        <v>0</v>
      </c>
      <c r="CP159" s="41">
        <v>0</v>
      </c>
      <c r="CQ159" s="41">
        <v>0</v>
      </c>
      <c r="CR159" s="41">
        <v>0</v>
      </c>
      <c r="CS159" s="41">
        <v>0</v>
      </c>
      <c r="CT159" s="41">
        <v>0</v>
      </c>
      <c r="CU159" s="41">
        <v>0</v>
      </c>
      <c r="CV159" s="41">
        <v>0</v>
      </c>
      <c r="CW159" s="47">
        <v>0</v>
      </c>
      <c r="CX159" s="47">
        <v>0</v>
      </c>
      <c r="CY159" s="47">
        <v>0</v>
      </c>
      <c r="CZ159" s="47">
        <v>0</v>
      </c>
      <c r="DA159" s="47">
        <v>0</v>
      </c>
    </row>
    <row r="160" spans="1:105" x14ac:dyDescent="0.2">
      <c r="A160" s="43" t="s">
        <v>445</v>
      </c>
      <c r="B160" s="41">
        <v>0</v>
      </c>
      <c r="C160" s="41">
        <v>0</v>
      </c>
      <c r="D160" s="41">
        <v>0</v>
      </c>
      <c r="E160" s="41">
        <v>0</v>
      </c>
      <c r="F160" s="41">
        <v>0</v>
      </c>
      <c r="G160" s="41">
        <v>0</v>
      </c>
      <c r="H160" s="41">
        <v>0</v>
      </c>
      <c r="I160" s="41">
        <v>0</v>
      </c>
      <c r="J160" s="41">
        <v>0</v>
      </c>
      <c r="K160" s="41">
        <v>0</v>
      </c>
      <c r="L160" s="41">
        <v>2977977.94</v>
      </c>
      <c r="M160" s="41">
        <v>3925208.06</v>
      </c>
      <c r="N160" s="41">
        <v>5156042.99</v>
      </c>
      <c r="O160" s="41">
        <v>7603132.6900000004</v>
      </c>
      <c r="P160" s="41">
        <v>9166203.2699999996</v>
      </c>
      <c r="Q160" s="41">
        <v>11428665.58</v>
      </c>
      <c r="R160" s="41">
        <v>11230391.4</v>
      </c>
      <c r="S160" s="41">
        <v>7710846.9199999999</v>
      </c>
      <c r="T160" s="41">
        <v>6852435.7599999998</v>
      </c>
      <c r="U160" s="41">
        <v>0</v>
      </c>
      <c r="V160" s="41">
        <v>452574.77</v>
      </c>
      <c r="W160" s="41">
        <v>455835.74</v>
      </c>
      <c r="X160" s="41">
        <v>275887.77</v>
      </c>
      <c r="Y160" s="41">
        <v>440000</v>
      </c>
      <c r="Z160" s="41">
        <v>1352355</v>
      </c>
      <c r="AA160" s="41">
        <v>967577</v>
      </c>
      <c r="AB160" s="41">
        <v>1205484</v>
      </c>
      <c r="AC160" s="41">
        <v>97446</v>
      </c>
      <c r="AD160" s="41">
        <v>51320</v>
      </c>
      <c r="AE160" s="41">
        <v>755000</v>
      </c>
      <c r="AF160" s="41">
        <v>1119387</v>
      </c>
      <c r="AG160" s="41">
        <v>0</v>
      </c>
      <c r="AH160" s="41">
        <v>0</v>
      </c>
      <c r="AI160" s="41">
        <v>0</v>
      </c>
      <c r="AJ160" s="41">
        <v>0</v>
      </c>
      <c r="AK160" s="41">
        <v>0</v>
      </c>
      <c r="AL160" s="41">
        <v>0</v>
      </c>
      <c r="AM160" s="41">
        <v>0</v>
      </c>
      <c r="AN160" s="41">
        <v>0</v>
      </c>
      <c r="AO160" s="41">
        <v>0</v>
      </c>
      <c r="AP160" s="41">
        <v>0</v>
      </c>
      <c r="AQ160" s="41">
        <v>0</v>
      </c>
      <c r="AR160" s="41">
        <v>0</v>
      </c>
      <c r="AS160" s="41">
        <v>0</v>
      </c>
      <c r="AT160" s="41">
        <v>0</v>
      </c>
      <c r="AU160" s="41">
        <v>0</v>
      </c>
      <c r="AV160" s="41">
        <v>0</v>
      </c>
      <c r="AW160" s="41">
        <v>0</v>
      </c>
      <c r="AX160" s="41">
        <v>0</v>
      </c>
      <c r="AY160" s="41">
        <v>0</v>
      </c>
      <c r="AZ160" s="41">
        <v>0</v>
      </c>
      <c r="BA160" s="41">
        <v>0</v>
      </c>
      <c r="BB160" s="41">
        <v>0</v>
      </c>
      <c r="BC160" s="41">
        <v>0</v>
      </c>
      <c r="BD160" s="41">
        <v>0</v>
      </c>
      <c r="BE160" s="41">
        <v>0</v>
      </c>
      <c r="BF160" s="41">
        <v>0</v>
      </c>
      <c r="BG160" s="41">
        <v>0</v>
      </c>
      <c r="BH160" s="41">
        <v>0</v>
      </c>
      <c r="BI160" s="41">
        <v>0</v>
      </c>
      <c r="BJ160" s="41">
        <v>0</v>
      </c>
      <c r="BK160" s="41">
        <v>0</v>
      </c>
      <c r="BL160" s="41">
        <v>0</v>
      </c>
      <c r="BM160" s="41">
        <v>0</v>
      </c>
      <c r="BN160" s="41">
        <v>0</v>
      </c>
      <c r="BO160" s="41">
        <v>0</v>
      </c>
      <c r="BP160" s="41">
        <v>0</v>
      </c>
      <c r="BQ160" s="41">
        <v>0</v>
      </c>
      <c r="BR160" s="41">
        <v>0</v>
      </c>
      <c r="BS160" s="41">
        <v>0</v>
      </c>
      <c r="BT160" s="41">
        <v>0</v>
      </c>
      <c r="BU160" s="41">
        <v>0</v>
      </c>
      <c r="BV160" s="41">
        <v>0</v>
      </c>
      <c r="BW160" s="41">
        <v>0</v>
      </c>
      <c r="BX160" s="41">
        <v>0</v>
      </c>
      <c r="BY160" s="41">
        <v>0</v>
      </c>
      <c r="BZ160" s="41">
        <v>0</v>
      </c>
      <c r="CA160" s="41">
        <v>0</v>
      </c>
      <c r="CB160" s="41">
        <v>0</v>
      </c>
      <c r="CC160" s="41">
        <v>0</v>
      </c>
      <c r="CD160" s="41">
        <v>0</v>
      </c>
      <c r="CE160" s="41">
        <v>0</v>
      </c>
      <c r="CF160" s="41">
        <v>0</v>
      </c>
      <c r="CG160" s="41">
        <v>0</v>
      </c>
      <c r="CH160" s="41">
        <v>0</v>
      </c>
      <c r="CI160" s="41">
        <v>0</v>
      </c>
      <c r="CJ160" s="41">
        <v>0</v>
      </c>
      <c r="CK160" s="41">
        <v>0</v>
      </c>
      <c r="CL160" s="41">
        <v>0</v>
      </c>
      <c r="CM160" s="41">
        <v>0</v>
      </c>
      <c r="CN160" s="41">
        <v>0</v>
      </c>
      <c r="CO160" s="41">
        <v>0</v>
      </c>
      <c r="CP160" s="41">
        <v>0</v>
      </c>
      <c r="CQ160" s="41">
        <v>0</v>
      </c>
      <c r="CR160" s="41">
        <v>0</v>
      </c>
      <c r="CS160" s="41">
        <v>0</v>
      </c>
      <c r="CT160" s="41">
        <v>0</v>
      </c>
      <c r="CU160" s="41">
        <v>0</v>
      </c>
      <c r="CV160" s="41">
        <v>0</v>
      </c>
      <c r="CW160" s="47">
        <v>0</v>
      </c>
      <c r="CX160" s="47">
        <v>0</v>
      </c>
      <c r="CY160" s="47">
        <v>0</v>
      </c>
      <c r="CZ160" s="47">
        <v>0</v>
      </c>
      <c r="DA160" s="47">
        <v>0</v>
      </c>
    </row>
    <row r="161" spans="1:105" x14ac:dyDescent="0.2">
      <c r="A161" s="48" t="s">
        <v>446</v>
      </c>
      <c r="B161" s="41">
        <v>0</v>
      </c>
      <c r="C161" s="41">
        <v>0</v>
      </c>
      <c r="D161" s="41">
        <v>0</v>
      </c>
      <c r="E161" s="41">
        <v>0</v>
      </c>
      <c r="F161" s="41">
        <v>0</v>
      </c>
      <c r="G161" s="41">
        <v>0</v>
      </c>
      <c r="H161" s="41">
        <v>0</v>
      </c>
      <c r="I161" s="41">
        <v>0</v>
      </c>
      <c r="J161" s="41">
        <v>0</v>
      </c>
      <c r="K161" s="41">
        <v>0</v>
      </c>
      <c r="L161" s="41">
        <v>0</v>
      </c>
      <c r="M161" s="41">
        <v>0</v>
      </c>
      <c r="N161" s="41">
        <v>0</v>
      </c>
      <c r="O161" s="41">
        <v>0</v>
      </c>
      <c r="P161" s="41">
        <v>0</v>
      </c>
      <c r="Q161" s="41">
        <v>0</v>
      </c>
      <c r="R161" s="41">
        <v>0</v>
      </c>
      <c r="S161" s="41">
        <v>0</v>
      </c>
      <c r="T161" s="41">
        <v>0</v>
      </c>
      <c r="U161" s="41">
        <v>0</v>
      </c>
      <c r="V161" s="41">
        <v>0</v>
      </c>
      <c r="W161" s="41">
        <v>0</v>
      </c>
      <c r="X161" s="41">
        <v>0</v>
      </c>
      <c r="Y161" s="41">
        <v>0</v>
      </c>
      <c r="Z161" s="41">
        <v>0</v>
      </c>
      <c r="AA161" s="41">
        <v>0</v>
      </c>
      <c r="AB161" s="41">
        <v>0</v>
      </c>
      <c r="AC161" s="41">
        <v>0</v>
      </c>
      <c r="AD161" s="41">
        <v>0</v>
      </c>
      <c r="AE161" s="41">
        <v>0</v>
      </c>
      <c r="AF161" s="41">
        <v>0</v>
      </c>
      <c r="AG161" s="41">
        <v>0</v>
      </c>
      <c r="AH161" s="41">
        <v>0</v>
      </c>
      <c r="AI161" s="41">
        <v>0</v>
      </c>
      <c r="AJ161" s="41">
        <v>0</v>
      </c>
      <c r="AK161" s="41">
        <v>0</v>
      </c>
      <c r="AL161" s="41">
        <v>0</v>
      </c>
      <c r="AM161" s="41">
        <v>0</v>
      </c>
      <c r="AN161" s="41">
        <v>0</v>
      </c>
      <c r="AO161" s="41">
        <v>0</v>
      </c>
      <c r="AP161" s="41">
        <v>0</v>
      </c>
      <c r="AQ161" s="41">
        <v>0</v>
      </c>
      <c r="AR161" s="41">
        <v>0</v>
      </c>
      <c r="AS161" s="41">
        <v>0</v>
      </c>
      <c r="AT161" s="41">
        <v>5226</v>
      </c>
      <c r="AU161" s="41">
        <v>9167</v>
      </c>
      <c r="AV161" s="41">
        <v>0</v>
      </c>
      <c r="AW161" s="41">
        <v>36833545.410000004</v>
      </c>
      <c r="AX161" s="41">
        <v>20453808.210000001</v>
      </c>
      <c r="AY161" s="41">
        <v>0</v>
      </c>
      <c r="AZ161" s="41">
        <v>0</v>
      </c>
      <c r="BA161" s="41">
        <v>0</v>
      </c>
      <c r="BB161" s="41">
        <v>0</v>
      </c>
      <c r="BC161" s="41">
        <v>0</v>
      </c>
      <c r="BD161" s="41">
        <v>0</v>
      </c>
      <c r="BE161" s="41">
        <v>0</v>
      </c>
      <c r="BF161" s="41">
        <v>0</v>
      </c>
      <c r="BG161" s="41">
        <v>0</v>
      </c>
      <c r="BH161" s="41">
        <v>0</v>
      </c>
      <c r="BI161" s="41">
        <v>0</v>
      </c>
      <c r="BJ161" s="41">
        <v>0</v>
      </c>
      <c r="BK161" s="41">
        <v>0</v>
      </c>
      <c r="BL161" s="41">
        <v>0</v>
      </c>
      <c r="BM161" s="41">
        <v>0</v>
      </c>
      <c r="BN161" s="41">
        <v>0</v>
      </c>
      <c r="BO161" s="41">
        <v>0</v>
      </c>
      <c r="BP161" s="41">
        <v>0</v>
      </c>
      <c r="BQ161" s="41">
        <v>0</v>
      </c>
      <c r="BR161" s="41">
        <v>0</v>
      </c>
      <c r="BS161" s="41">
        <v>0</v>
      </c>
      <c r="BT161" s="41">
        <v>0</v>
      </c>
      <c r="BU161" s="41">
        <v>0</v>
      </c>
      <c r="BV161" s="41">
        <v>0</v>
      </c>
      <c r="BW161" s="41">
        <v>0</v>
      </c>
      <c r="BX161" s="41">
        <v>0</v>
      </c>
      <c r="BY161" s="41">
        <v>0</v>
      </c>
      <c r="BZ161" s="41">
        <v>0</v>
      </c>
      <c r="CA161" s="41">
        <v>0</v>
      </c>
      <c r="CB161" s="41">
        <v>0</v>
      </c>
      <c r="CC161" s="41">
        <v>0</v>
      </c>
      <c r="CD161" s="41">
        <v>0</v>
      </c>
      <c r="CE161" s="41">
        <v>0</v>
      </c>
      <c r="CF161" s="41">
        <v>0</v>
      </c>
      <c r="CG161" s="41">
        <v>0</v>
      </c>
      <c r="CH161" s="41">
        <v>0</v>
      </c>
      <c r="CI161" s="41">
        <v>0</v>
      </c>
      <c r="CJ161" s="41">
        <v>0</v>
      </c>
      <c r="CK161" s="41">
        <v>0</v>
      </c>
      <c r="CL161" s="41">
        <v>0</v>
      </c>
      <c r="CM161" s="41">
        <v>0</v>
      </c>
      <c r="CN161" s="41">
        <v>0</v>
      </c>
      <c r="CO161" s="41">
        <v>0</v>
      </c>
      <c r="CP161" s="41">
        <v>0</v>
      </c>
      <c r="CQ161" s="41">
        <v>0</v>
      </c>
      <c r="CR161" s="41">
        <v>0</v>
      </c>
      <c r="CS161" s="41">
        <v>0</v>
      </c>
      <c r="CT161" s="41">
        <v>0</v>
      </c>
      <c r="CU161" s="41">
        <v>0</v>
      </c>
      <c r="CV161" s="41">
        <v>0</v>
      </c>
      <c r="CW161" s="47">
        <v>0</v>
      </c>
      <c r="CX161" s="47">
        <v>0</v>
      </c>
      <c r="CY161" s="47">
        <v>0</v>
      </c>
      <c r="CZ161" s="47">
        <v>0</v>
      </c>
      <c r="DA161" s="47">
        <v>0</v>
      </c>
    </row>
    <row r="162" spans="1:105" x14ac:dyDescent="0.2">
      <c r="A162" s="48" t="s">
        <v>447</v>
      </c>
      <c r="B162" s="47">
        <v>0</v>
      </c>
      <c r="C162" s="41">
        <v>0</v>
      </c>
      <c r="D162" s="47">
        <v>0</v>
      </c>
      <c r="E162" s="41">
        <v>0</v>
      </c>
      <c r="F162" s="41">
        <v>0</v>
      </c>
      <c r="G162" s="41">
        <v>0</v>
      </c>
      <c r="H162" s="41">
        <v>0</v>
      </c>
      <c r="I162" s="41">
        <v>0</v>
      </c>
      <c r="J162" s="41">
        <v>0</v>
      </c>
      <c r="K162" s="41">
        <v>0</v>
      </c>
      <c r="L162" s="41">
        <v>0</v>
      </c>
      <c r="M162" s="41">
        <v>0</v>
      </c>
      <c r="N162" s="41">
        <v>0</v>
      </c>
      <c r="O162" s="41">
        <v>0</v>
      </c>
      <c r="P162" s="41">
        <v>0</v>
      </c>
      <c r="Q162" s="41">
        <v>0</v>
      </c>
      <c r="R162" s="41">
        <v>0</v>
      </c>
      <c r="S162" s="41">
        <v>0</v>
      </c>
      <c r="T162" s="41">
        <v>0</v>
      </c>
      <c r="U162" s="41">
        <v>0</v>
      </c>
      <c r="V162" s="41">
        <v>0</v>
      </c>
      <c r="W162" s="41">
        <v>0</v>
      </c>
      <c r="X162" s="41">
        <v>0</v>
      </c>
      <c r="Y162" s="41">
        <v>0</v>
      </c>
      <c r="Z162" s="41">
        <v>17917</v>
      </c>
      <c r="AA162" s="41">
        <v>5119</v>
      </c>
      <c r="AB162" s="41">
        <v>4161</v>
      </c>
      <c r="AC162" s="41">
        <v>6432</v>
      </c>
      <c r="AD162" s="41">
        <v>4121</v>
      </c>
      <c r="AE162" s="41">
        <v>5318</v>
      </c>
      <c r="AF162" s="41">
        <v>9869</v>
      </c>
      <c r="AG162" s="41">
        <v>22482</v>
      </c>
      <c r="AH162" s="41">
        <v>24868.26</v>
      </c>
      <c r="AI162" s="41">
        <v>0</v>
      </c>
      <c r="AJ162" s="41">
        <v>0</v>
      </c>
      <c r="AK162" s="41">
        <v>0</v>
      </c>
      <c r="AL162" s="41">
        <v>0</v>
      </c>
      <c r="AM162" s="41">
        <v>0</v>
      </c>
      <c r="AN162" s="41">
        <v>0</v>
      </c>
      <c r="AO162" s="41">
        <v>0</v>
      </c>
      <c r="AP162" s="41">
        <v>0</v>
      </c>
      <c r="AQ162" s="41">
        <v>0</v>
      </c>
      <c r="AR162" s="41">
        <v>206</v>
      </c>
      <c r="AS162" s="41">
        <v>0</v>
      </c>
      <c r="AT162" s="41">
        <v>2434</v>
      </c>
      <c r="AU162" s="41">
        <v>0</v>
      </c>
      <c r="AV162" s="41">
        <v>1344332</v>
      </c>
      <c r="AW162" s="41">
        <v>0</v>
      </c>
      <c r="AX162" s="41">
        <v>0</v>
      </c>
      <c r="AY162" s="41">
        <v>0</v>
      </c>
      <c r="AZ162" s="41">
        <v>0</v>
      </c>
      <c r="BA162" s="41">
        <v>0</v>
      </c>
      <c r="BB162" s="41">
        <v>0</v>
      </c>
      <c r="BC162" s="41">
        <v>0</v>
      </c>
      <c r="BD162" s="41">
        <v>0</v>
      </c>
      <c r="BE162" s="41">
        <v>0</v>
      </c>
      <c r="BF162" s="41">
        <v>0</v>
      </c>
      <c r="BG162" s="41">
        <v>0</v>
      </c>
      <c r="BH162" s="41">
        <v>0</v>
      </c>
      <c r="BI162" s="41">
        <v>0</v>
      </c>
      <c r="BJ162" s="41">
        <v>0</v>
      </c>
      <c r="BK162" s="41">
        <v>0</v>
      </c>
      <c r="BL162" s="41">
        <v>0</v>
      </c>
      <c r="BM162" s="41">
        <v>0</v>
      </c>
      <c r="BN162" s="41">
        <v>0</v>
      </c>
      <c r="BO162" s="41">
        <v>0</v>
      </c>
      <c r="BP162" s="41">
        <v>0</v>
      </c>
      <c r="BQ162" s="41">
        <v>0</v>
      </c>
      <c r="BR162" s="41">
        <v>0</v>
      </c>
      <c r="BS162" s="41">
        <v>0</v>
      </c>
      <c r="BT162" s="41">
        <v>0</v>
      </c>
      <c r="BU162" s="41">
        <v>0</v>
      </c>
      <c r="BV162" s="41">
        <v>0</v>
      </c>
      <c r="BW162" s="41">
        <v>0</v>
      </c>
      <c r="BX162" s="41">
        <v>0</v>
      </c>
      <c r="BY162" s="41">
        <v>0</v>
      </c>
      <c r="BZ162" s="41">
        <v>0</v>
      </c>
      <c r="CA162" s="41">
        <v>0</v>
      </c>
      <c r="CB162" s="41">
        <v>0</v>
      </c>
      <c r="CC162" s="41">
        <v>0</v>
      </c>
      <c r="CD162" s="41">
        <v>0</v>
      </c>
      <c r="CE162" s="41">
        <v>0</v>
      </c>
      <c r="CF162" s="41">
        <v>0</v>
      </c>
      <c r="CG162" s="41">
        <v>0</v>
      </c>
      <c r="CH162" s="41">
        <v>0</v>
      </c>
      <c r="CI162" s="41">
        <v>0</v>
      </c>
      <c r="CJ162" s="41">
        <v>0</v>
      </c>
      <c r="CK162" s="41">
        <v>0</v>
      </c>
      <c r="CL162" s="41">
        <v>0</v>
      </c>
      <c r="CM162" s="41">
        <v>0</v>
      </c>
      <c r="CN162" s="41">
        <v>0</v>
      </c>
      <c r="CO162" s="41">
        <v>0</v>
      </c>
      <c r="CP162" s="41">
        <v>0</v>
      </c>
      <c r="CQ162" s="41">
        <v>0</v>
      </c>
      <c r="CR162" s="41">
        <v>0</v>
      </c>
      <c r="CS162" s="41">
        <v>0</v>
      </c>
      <c r="CT162" s="41">
        <v>0</v>
      </c>
      <c r="CU162" s="41">
        <v>0</v>
      </c>
      <c r="CV162" s="41">
        <v>0</v>
      </c>
      <c r="CW162" s="47">
        <v>0</v>
      </c>
      <c r="CX162" s="47">
        <v>0</v>
      </c>
      <c r="CY162" s="47">
        <v>0</v>
      </c>
      <c r="CZ162" s="47">
        <v>0</v>
      </c>
      <c r="DA162" s="47">
        <v>0</v>
      </c>
    </row>
    <row r="163" spans="1:105" x14ac:dyDescent="0.2">
      <c r="A163" s="48" t="s">
        <v>448</v>
      </c>
      <c r="B163" s="47">
        <v>0</v>
      </c>
      <c r="C163" s="41">
        <v>0</v>
      </c>
      <c r="D163" s="47">
        <v>0</v>
      </c>
      <c r="E163" s="41">
        <v>0</v>
      </c>
      <c r="F163" s="41">
        <v>0</v>
      </c>
      <c r="G163" s="41">
        <v>0</v>
      </c>
      <c r="H163" s="41">
        <v>0</v>
      </c>
      <c r="I163" s="41">
        <v>0</v>
      </c>
      <c r="J163" s="41">
        <v>0</v>
      </c>
      <c r="K163" s="41">
        <v>0</v>
      </c>
      <c r="L163" s="41">
        <v>0</v>
      </c>
      <c r="M163" s="41">
        <v>0</v>
      </c>
      <c r="N163" s="41">
        <v>0</v>
      </c>
      <c r="O163" s="41">
        <v>0</v>
      </c>
      <c r="P163" s="41">
        <v>0</v>
      </c>
      <c r="Q163" s="41">
        <v>0</v>
      </c>
      <c r="R163" s="41">
        <v>0</v>
      </c>
      <c r="S163" s="41">
        <v>0</v>
      </c>
      <c r="T163" s="41">
        <v>0</v>
      </c>
      <c r="U163" s="41">
        <v>0</v>
      </c>
      <c r="V163" s="41">
        <v>0</v>
      </c>
      <c r="W163" s="41">
        <v>0</v>
      </c>
      <c r="X163" s="41">
        <v>0</v>
      </c>
      <c r="Y163" s="41">
        <v>0</v>
      </c>
      <c r="Z163" s="41">
        <v>0</v>
      </c>
      <c r="AA163" s="41">
        <v>0</v>
      </c>
      <c r="AB163" s="41">
        <v>0</v>
      </c>
      <c r="AC163" s="41">
        <v>0</v>
      </c>
      <c r="AD163" s="41">
        <v>0</v>
      </c>
      <c r="AE163" s="41">
        <v>0</v>
      </c>
      <c r="AF163" s="41">
        <v>0</v>
      </c>
      <c r="AG163" s="41">
        <v>0</v>
      </c>
      <c r="AH163" s="41">
        <v>0</v>
      </c>
      <c r="AI163" s="41">
        <v>85855</v>
      </c>
      <c r="AJ163" s="41">
        <v>101465</v>
      </c>
      <c r="AK163" s="41">
        <v>163021</v>
      </c>
      <c r="AL163" s="41">
        <v>190079</v>
      </c>
      <c r="AM163" s="41">
        <v>171260</v>
      </c>
      <c r="AN163" s="41">
        <v>0</v>
      </c>
      <c r="AO163" s="41">
        <v>0</v>
      </c>
      <c r="AP163" s="41">
        <v>0</v>
      </c>
      <c r="AQ163" s="41">
        <v>0</v>
      </c>
      <c r="AR163" s="41">
        <v>0</v>
      </c>
      <c r="AS163" s="41">
        <v>470681</v>
      </c>
      <c r="AT163" s="41">
        <v>65442</v>
      </c>
      <c r="AU163" s="41">
        <v>82730</v>
      </c>
      <c r="AV163" s="41">
        <v>97329</v>
      </c>
      <c r="AW163" s="41">
        <v>0</v>
      </c>
      <c r="AX163" s="41">
        <v>0</v>
      </c>
      <c r="AY163" s="41">
        <v>0</v>
      </c>
      <c r="AZ163" s="41">
        <v>0</v>
      </c>
      <c r="BA163" s="41">
        <v>0</v>
      </c>
      <c r="BB163" s="41">
        <v>0</v>
      </c>
      <c r="BC163" s="41">
        <v>0</v>
      </c>
      <c r="BD163" s="41">
        <v>0</v>
      </c>
      <c r="BE163" s="41">
        <v>0</v>
      </c>
      <c r="BF163" s="41">
        <v>0</v>
      </c>
      <c r="BG163" s="41">
        <v>0</v>
      </c>
      <c r="BH163" s="41">
        <v>0</v>
      </c>
      <c r="BI163" s="41">
        <v>0</v>
      </c>
      <c r="BJ163" s="41">
        <v>0</v>
      </c>
      <c r="BK163" s="41">
        <v>0</v>
      </c>
      <c r="BL163" s="41">
        <v>0</v>
      </c>
      <c r="BM163" s="41">
        <v>0</v>
      </c>
      <c r="BN163" s="41">
        <v>0</v>
      </c>
      <c r="BO163" s="41">
        <v>0</v>
      </c>
      <c r="BP163" s="41">
        <v>0</v>
      </c>
      <c r="BQ163" s="41">
        <v>0</v>
      </c>
      <c r="BR163" s="41">
        <v>0</v>
      </c>
      <c r="BS163" s="41">
        <v>0</v>
      </c>
      <c r="BT163" s="41">
        <v>0</v>
      </c>
      <c r="BU163" s="41">
        <v>0</v>
      </c>
      <c r="BV163" s="41">
        <v>0</v>
      </c>
      <c r="BW163" s="41">
        <v>0</v>
      </c>
      <c r="BX163" s="41">
        <v>0</v>
      </c>
      <c r="BY163" s="41">
        <v>0</v>
      </c>
      <c r="BZ163" s="41">
        <v>0</v>
      </c>
      <c r="CA163" s="41">
        <v>0</v>
      </c>
      <c r="CB163" s="41">
        <v>0</v>
      </c>
      <c r="CC163" s="41">
        <v>0</v>
      </c>
      <c r="CD163" s="41">
        <v>0</v>
      </c>
      <c r="CE163" s="41">
        <v>0</v>
      </c>
      <c r="CF163" s="41">
        <v>0</v>
      </c>
      <c r="CG163" s="41">
        <v>0</v>
      </c>
      <c r="CH163" s="41">
        <v>0</v>
      </c>
      <c r="CI163" s="41">
        <v>0</v>
      </c>
      <c r="CJ163" s="41">
        <v>0</v>
      </c>
      <c r="CK163" s="41">
        <v>0</v>
      </c>
      <c r="CL163" s="41">
        <v>0</v>
      </c>
      <c r="CM163" s="41">
        <v>0</v>
      </c>
      <c r="CN163" s="41">
        <v>0</v>
      </c>
      <c r="CO163" s="41">
        <v>0</v>
      </c>
      <c r="CP163" s="41">
        <v>0</v>
      </c>
      <c r="CQ163" s="41">
        <v>0</v>
      </c>
      <c r="CR163" s="41">
        <v>0</v>
      </c>
      <c r="CS163" s="41">
        <v>0</v>
      </c>
      <c r="CT163" s="41">
        <v>0</v>
      </c>
      <c r="CU163" s="41">
        <v>0</v>
      </c>
      <c r="CV163" s="41">
        <v>0</v>
      </c>
      <c r="CW163" s="47">
        <v>0</v>
      </c>
      <c r="CX163" s="47">
        <v>0</v>
      </c>
      <c r="CY163" s="47">
        <v>0</v>
      </c>
      <c r="CZ163" s="47">
        <v>0</v>
      </c>
      <c r="DA163" s="47">
        <v>0</v>
      </c>
    </row>
    <row r="164" spans="1:105" x14ac:dyDescent="0.2">
      <c r="A164" s="36" t="s">
        <v>449</v>
      </c>
      <c r="B164" s="47">
        <f>'[1]1913 HACIENDA'!B16+'[1]1913 HACIENDA'!C16/100</f>
        <v>463754.05</v>
      </c>
      <c r="C164" s="41">
        <v>0</v>
      </c>
      <c r="D164" s="47">
        <v>533509.76</v>
      </c>
      <c r="E164" s="41">
        <v>548758.69999999995</v>
      </c>
      <c r="F164" s="41">
        <v>701670.28</v>
      </c>
      <c r="G164" s="41">
        <v>814699.93</v>
      </c>
      <c r="H164" s="41">
        <v>776483.07</v>
      </c>
      <c r="I164" s="41">
        <v>1306848.43</v>
      </c>
      <c r="J164" s="41">
        <v>1281384.1399999999</v>
      </c>
      <c r="K164" s="41">
        <v>1089371.3600000001</v>
      </c>
      <c r="L164" s="41">
        <v>1578536.53</v>
      </c>
      <c r="M164" s="41">
        <v>1667440.78</v>
      </c>
      <c r="N164" s="41">
        <v>1936580.1</v>
      </c>
      <c r="O164" s="41">
        <v>2183448.38</v>
      </c>
      <c r="P164" s="41">
        <v>2599727.5</v>
      </c>
      <c r="Q164" s="41">
        <v>2670101.29</v>
      </c>
      <c r="R164" s="41">
        <v>2563189.7999999998</v>
      </c>
      <c r="S164" s="41">
        <v>2195995.9300000002</v>
      </c>
      <c r="T164" s="41">
        <v>1904623.42</v>
      </c>
      <c r="U164" s="41">
        <v>1369660.84</v>
      </c>
      <c r="V164" s="41">
        <v>1363393.24</v>
      </c>
      <c r="W164" s="41">
        <v>1508258.55</v>
      </c>
      <c r="X164" s="41">
        <v>1522771.52</v>
      </c>
      <c r="Y164" s="41">
        <v>1605679.62</v>
      </c>
      <c r="Z164" s="41">
        <v>1964572</v>
      </c>
      <c r="AA164" s="41">
        <v>2023397</v>
      </c>
      <c r="AB164" s="41">
        <v>2125293</v>
      </c>
      <c r="AC164" s="41">
        <v>1920784</v>
      </c>
      <c r="AD164" s="41">
        <v>2011458</v>
      </c>
      <c r="AE164" s="41">
        <v>2029127</v>
      </c>
      <c r="AF164" s="41">
        <v>2661239</v>
      </c>
      <c r="AG164" s="41">
        <v>3300811</v>
      </c>
      <c r="AH164" s="41">
        <v>3784476.3</v>
      </c>
      <c r="AI164" s="41">
        <v>3879717</v>
      </c>
      <c r="AJ164" s="41">
        <v>5038626</v>
      </c>
      <c r="AK164" s="41">
        <v>6551364</v>
      </c>
      <c r="AL164" s="41">
        <v>7317569</v>
      </c>
      <c r="AM164" s="41">
        <v>4554211</v>
      </c>
      <c r="AN164" s="41">
        <v>4222840</v>
      </c>
      <c r="AO164" s="41">
        <v>3843800</v>
      </c>
      <c r="AP164" s="41">
        <v>3965108</v>
      </c>
      <c r="AQ164" s="41">
        <v>4021786</v>
      </c>
      <c r="AR164" s="41">
        <v>4083222</v>
      </c>
      <c r="AS164" s="41">
        <v>4607867</v>
      </c>
      <c r="AT164" s="41">
        <v>5857358</v>
      </c>
      <c r="AU164" s="41">
        <v>7254206</v>
      </c>
      <c r="AV164" s="41">
        <v>7766964</v>
      </c>
      <c r="AW164" s="41">
        <v>9556757.2300000004</v>
      </c>
      <c r="AX164" s="41">
        <v>9562528.9499999993</v>
      </c>
      <c r="AY164" s="41">
        <v>0</v>
      </c>
      <c r="AZ164" s="41">
        <v>12118610</v>
      </c>
      <c r="BA164" s="41">
        <v>24193</v>
      </c>
      <c r="BB164" s="41">
        <v>0</v>
      </c>
      <c r="BC164" s="41">
        <v>0</v>
      </c>
      <c r="BD164" s="41">
        <v>0</v>
      </c>
      <c r="BE164" s="41">
        <v>9793</v>
      </c>
      <c r="BF164" s="41">
        <v>1788</v>
      </c>
      <c r="BG164" s="41">
        <v>0</v>
      </c>
      <c r="BH164" s="41">
        <v>0</v>
      </c>
      <c r="BI164" s="41">
        <v>0</v>
      </c>
      <c r="BJ164" s="41">
        <v>0</v>
      </c>
      <c r="BK164" s="41">
        <v>0</v>
      </c>
      <c r="BL164" s="41">
        <v>0</v>
      </c>
      <c r="BM164" s="41">
        <v>0</v>
      </c>
      <c r="BN164" s="41">
        <v>0</v>
      </c>
      <c r="BO164" s="41">
        <v>0</v>
      </c>
      <c r="BP164" s="41">
        <v>0</v>
      </c>
      <c r="BQ164" s="41">
        <v>0</v>
      </c>
      <c r="BR164" s="41">
        <v>0</v>
      </c>
      <c r="BS164" s="41">
        <v>0</v>
      </c>
      <c r="BT164" s="41">
        <v>0</v>
      </c>
      <c r="BU164" s="41">
        <v>0</v>
      </c>
      <c r="BV164" s="41">
        <v>0</v>
      </c>
      <c r="BW164" s="41">
        <v>0</v>
      </c>
      <c r="BX164" s="41">
        <v>0</v>
      </c>
      <c r="BY164" s="41">
        <v>0</v>
      </c>
      <c r="BZ164" s="41">
        <v>0</v>
      </c>
      <c r="CA164" s="41">
        <v>0</v>
      </c>
      <c r="CB164" s="41">
        <v>0</v>
      </c>
      <c r="CC164" s="41">
        <v>0</v>
      </c>
      <c r="CD164" s="41">
        <v>0</v>
      </c>
      <c r="CE164" s="41">
        <v>0</v>
      </c>
      <c r="CF164" s="41">
        <v>0</v>
      </c>
      <c r="CG164" s="41">
        <v>0</v>
      </c>
      <c r="CH164" s="41">
        <v>0</v>
      </c>
      <c r="CI164" s="41">
        <v>0</v>
      </c>
      <c r="CJ164" s="41">
        <v>0</v>
      </c>
      <c r="CK164" s="41">
        <v>0</v>
      </c>
      <c r="CL164" s="41">
        <v>0</v>
      </c>
      <c r="CM164" s="41">
        <v>0</v>
      </c>
      <c r="CN164" s="41">
        <v>0</v>
      </c>
      <c r="CO164" s="41">
        <v>0</v>
      </c>
      <c r="CP164" s="41">
        <v>0</v>
      </c>
      <c r="CQ164" s="41">
        <v>0</v>
      </c>
      <c r="CR164" s="41">
        <v>0</v>
      </c>
      <c r="CS164" s="41">
        <v>0</v>
      </c>
      <c r="CT164" s="41">
        <v>0</v>
      </c>
      <c r="CU164" s="41">
        <v>0</v>
      </c>
      <c r="CV164" s="41">
        <v>0</v>
      </c>
      <c r="CW164" s="47">
        <v>0</v>
      </c>
      <c r="CX164" s="47">
        <v>0</v>
      </c>
      <c r="CY164" s="47">
        <v>0</v>
      </c>
      <c r="CZ164" s="47">
        <v>0</v>
      </c>
      <c r="DA164" s="47">
        <v>0</v>
      </c>
    </row>
    <row r="165" spans="1:105" x14ac:dyDescent="0.2">
      <c r="A165" s="43" t="s">
        <v>450</v>
      </c>
      <c r="B165" s="47">
        <f>'[1]1913 HACIENDA'!B15+'[1]1913 HACIENDA'!C15/100</f>
        <v>192452.94</v>
      </c>
      <c r="C165" s="41">
        <v>0</v>
      </c>
      <c r="D165" s="47">
        <v>151994</v>
      </c>
      <c r="E165" s="41">
        <v>176663.4</v>
      </c>
      <c r="F165" s="41">
        <v>191710.76</v>
      </c>
      <c r="G165" s="41">
        <v>232461.3</v>
      </c>
      <c r="H165" s="41">
        <v>208411.96</v>
      </c>
      <c r="I165" s="41">
        <v>330476.65000000002</v>
      </c>
      <c r="J165" s="41">
        <v>328278.83</v>
      </c>
      <c r="K165" s="41">
        <v>281377.44</v>
      </c>
      <c r="L165" s="41">
        <v>398175.47</v>
      </c>
      <c r="M165" s="41">
        <v>422528.12</v>
      </c>
      <c r="N165" s="41">
        <v>462310.35</v>
      </c>
      <c r="O165" s="41">
        <v>511910.49</v>
      </c>
      <c r="P165" s="41">
        <v>573520.44999999995</v>
      </c>
      <c r="Q165" s="41">
        <v>897298.79</v>
      </c>
      <c r="R165" s="41">
        <v>989998.73</v>
      </c>
      <c r="S165" s="41">
        <v>1071200.55</v>
      </c>
      <c r="T165" s="41">
        <v>885896.66</v>
      </c>
      <c r="U165" s="41">
        <v>866552.82</v>
      </c>
      <c r="V165" s="41">
        <v>740620.68</v>
      </c>
      <c r="W165" s="41">
        <v>888183.88</v>
      </c>
      <c r="X165" s="41">
        <v>1284328.07</v>
      </c>
      <c r="Y165" s="41">
        <v>968602.62</v>
      </c>
      <c r="Z165" s="41">
        <v>1378166</v>
      </c>
      <c r="AA165" s="41">
        <v>1304228</v>
      </c>
      <c r="AB165" s="41">
        <v>1431285</v>
      </c>
      <c r="AC165" s="41">
        <v>1256174</v>
      </c>
      <c r="AD165" s="41">
        <v>1254236</v>
      </c>
      <c r="AE165" s="41">
        <v>1243309</v>
      </c>
      <c r="AF165" s="41">
        <v>1349138</v>
      </c>
      <c r="AG165" s="41">
        <v>1451871</v>
      </c>
      <c r="AH165" s="41">
        <v>1677634.39</v>
      </c>
      <c r="AI165" s="41">
        <v>1926130</v>
      </c>
      <c r="AJ165" s="41">
        <v>2048303</v>
      </c>
      <c r="AK165" s="41">
        <v>2094104</v>
      </c>
      <c r="AL165" s="41">
        <v>2076904</v>
      </c>
      <c r="AM165" s="41">
        <v>2327286</v>
      </c>
      <c r="AN165" s="41">
        <v>2448082</v>
      </c>
      <c r="AO165" s="41">
        <v>2834298</v>
      </c>
      <c r="AP165" s="41">
        <v>3041701</v>
      </c>
      <c r="AQ165" s="41">
        <v>3150711</v>
      </c>
      <c r="AR165" s="41">
        <v>3405293</v>
      </c>
      <c r="AS165" s="41">
        <v>3672604</v>
      </c>
      <c r="AT165" s="41">
        <v>0</v>
      </c>
      <c r="AU165" s="41">
        <v>0</v>
      </c>
      <c r="AV165" s="41">
        <v>0</v>
      </c>
      <c r="AW165" s="41">
        <v>9172842.1500000004</v>
      </c>
      <c r="AX165" s="41">
        <v>4952802.0599999996</v>
      </c>
      <c r="AY165" s="41">
        <v>0</v>
      </c>
      <c r="AZ165" s="41">
        <v>12520474</v>
      </c>
      <c r="BA165" s="41">
        <v>4643299</v>
      </c>
      <c r="BB165" s="41">
        <v>0</v>
      </c>
      <c r="BC165" s="41">
        <v>0</v>
      </c>
      <c r="BD165" s="41">
        <v>0</v>
      </c>
      <c r="BE165" s="41">
        <v>0</v>
      </c>
      <c r="BF165" s="41">
        <v>0</v>
      </c>
      <c r="BG165" s="41">
        <v>0</v>
      </c>
      <c r="BH165" s="41">
        <v>0</v>
      </c>
      <c r="BI165" s="41">
        <v>0</v>
      </c>
      <c r="BJ165" s="41">
        <v>0</v>
      </c>
      <c r="BK165" s="41">
        <v>0</v>
      </c>
      <c r="BL165" s="41">
        <v>0</v>
      </c>
      <c r="BM165" s="41">
        <v>0</v>
      </c>
      <c r="BN165" s="41">
        <v>0</v>
      </c>
      <c r="BO165" s="41">
        <v>0</v>
      </c>
      <c r="BP165" s="41">
        <v>0</v>
      </c>
      <c r="BQ165" s="41">
        <v>0</v>
      </c>
      <c r="BR165" s="41">
        <v>0</v>
      </c>
      <c r="BS165" s="41">
        <v>0</v>
      </c>
      <c r="BT165" s="41">
        <v>0</v>
      </c>
      <c r="BU165" s="41">
        <v>0</v>
      </c>
      <c r="BV165" s="41">
        <v>0</v>
      </c>
      <c r="BW165" s="41">
        <v>0</v>
      </c>
      <c r="BX165" s="41">
        <v>0</v>
      </c>
      <c r="BY165" s="41">
        <v>0</v>
      </c>
      <c r="BZ165" s="41">
        <v>0</v>
      </c>
      <c r="CA165" s="41">
        <v>0</v>
      </c>
      <c r="CB165" s="41">
        <v>0</v>
      </c>
      <c r="CC165" s="41">
        <v>0</v>
      </c>
      <c r="CD165" s="41">
        <v>0</v>
      </c>
      <c r="CE165" s="41">
        <v>0</v>
      </c>
      <c r="CF165" s="41">
        <v>0</v>
      </c>
      <c r="CG165" s="41">
        <v>0</v>
      </c>
      <c r="CH165" s="41">
        <v>0</v>
      </c>
      <c r="CI165" s="41">
        <v>0</v>
      </c>
      <c r="CJ165" s="41">
        <v>0</v>
      </c>
      <c r="CK165" s="41">
        <v>0</v>
      </c>
      <c r="CL165" s="41">
        <v>0</v>
      </c>
      <c r="CM165" s="41">
        <v>0</v>
      </c>
      <c r="CN165" s="41">
        <v>0</v>
      </c>
      <c r="CO165" s="41">
        <v>0</v>
      </c>
      <c r="CP165" s="41">
        <v>0</v>
      </c>
      <c r="CQ165" s="41">
        <v>0</v>
      </c>
      <c r="CR165" s="41">
        <v>0</v>
      </c>
      <c r="CS165" s="41">
        <v>0</v>
      </c>
      <c r="CT165" s="41">
        <v>0</v>
      </c>
      <c r="CU165" s="41">
        <v>0</v>
      </c>
      <c r="CV165" s="41">
        <v>0</v>
      </c>
      <c r="CW165" s="47">
        <v>0</v>
      </c>
      <c r="CX165" s="47">
        <v>0</v>
      </c>
      <c r="CY165" s="47">
        <v>0</v>
      </c>
      <c r="CZ165" s="47">
        <v>0</v>
      </c>
      <c r="DA165" s="47">
        <v>0</v>
      </c>
    </row>
    <row r="166" spans="1:105" x14ac:dyDescent="0.2">
      <c r="A166" s="36" t="s">
        <v>451</v>
      </c>
      <c r="B166" s="47">
        <v>0</v>
      </c>
      <c r="C166" s="41">
        <v>0</v>
      </c>
      <c r="D166" s="47">
        <v>0</v>
      </c>
      <c r="E166" s="41">
        <v>0</v>
      </c>
      <c r="F166" s="41">
        <v>0</v>
      </c>
      <c r="G166" s="41">
        <v>0</v>
      </c>
      <c r="H166" s="41">
        <v>0</v>
      </c>
      <c r="I166" s="41">
        <v>0</v>
      </c>
      <c r="J166" s="41">
        <v>0</v>
      </c>
      <c r="K166" s="41">
        <v>0</v>
      </c>
      <c r="L166" s="41">
        <v>0</v>
      </c>
      <c r="M166" s="41">
        <v>0</v>
      </c>
      <c r="N166" s="41">
        <v>0</v>
      </c>
      <c r="O166" s="41">
        <v>0</v>
      </c>
      <c r="P166" s="41">
        <v>0</v>
      </c>
      <c r="Q166" s="41">
        <v>0</v>
      </c>
      <c r="R166" s="41">
        <v>0</v>
      </c>
      <c r="S166" s="41">
        <v>0</v>
      </c>
      <c r="T166" s="41">
        <v>0</v>
      </c>
      <c r="U166" s="41">
        <v>0</v>
      </c>
      <c r="V166" s="41">
        <v>0</v>
      </c>
      <c r="W166" s="41">
        <v>0</v>
      </c>
      <c r="X166" s="41">
        <v>0</v>
      </c>
      <c r="Y166" s="41">
        <v>0</v>
      </c>
      <c r="Z166" s="41">
        <v>0</v>
      </c>
      <c r="AA166" s="41">
        <v>0</v>
      </c>
      <c r="AB166" s="41">
        <v>0</v>
      </c>
      <c r="AC166" s="41">
        <v>0</v>
      </c>
      <c r="AD166" s="41">
        <v>102453</v>
      </c>
      <c r="AE166" s="41">
        <v>83459</v>
      </c>
      <c r="AF166" s="41">
        <v>105386</v>
      </c>
      <c r="AG166" s="41">
        <v>148693</v>
      </c>
      <c r="AH166" s="41">
        <v>158565.75</v>
      </c>
      <c r="AI166" s="41">
        <v>0</v>
      </c>
      <c r="AJ166" s="41">
        <v>0</v>
      </c>
      <c r="AK166" s="41">
        <v>0</v>
      </c>
      <c r="AL166" s="41">
        <v>0</v>
      </c>
      <c r="AM166" s="41">
        <v>0</v>
      </c>
      <c r="AN166" s="41">
        <v>0</v>
      </c>
      <c r="AO166" s="41">
        <v>0</v>
      </c>
      <c r="AP166" s="41">
        <v>0</v>
      </c>
      <c r="AQ166" s="41">
        <v>0</v>
      </c>
      <c r="AR166" s="41">
        <v>0</v>
      </c>
      <c r="AS166" s="41">
        <v>0</v>
      </c>
      <c r="AT166" s="41">
        <v>0</v>
      </c>
      <c r="AU166" s="41">
        <v>0</v>
      </c>
      <c r="AV166" s="41">
        <v>0</v>
      </c>
      <c r="AW166" s="41">
        <v>0</v>
      </c>
      <c r="AX166" s="41">
        <v>0</v>
      </c>
      <c r="AY166" s="41">
        <v>0</v>
      </c>
      <c r="AZ166" s="41">
        <v>0</v>
      </c>
      <c r="BA166" s="41">
        <v>0</v>
      </c>
      <c r="BB166" s="41">
        <v>0</v>
      </c>
      <c r="BC166" s="41">
        <v>0</v>
      </c>
      <c r="BD166" s="41">
        <v>0</v>
      </c>
      <c r="BE166" s="41">
        <v>0</v>
      </c>
      <c r="BF166" s="41">
        <v>0</v>
      </c>
      <c r="BG166" s="41">
        <v>0</v>
      </c>
      <c r="BH166" s="41">
        <v>0</v>
      </c>
      <c r="BI166" s="41">
        <v>0</v>
      </c>
      <c r="BJ166" s="41">
        <v>0</v>
      </c>
      <c r="BK166" s="41">
        <v>0</v>
      </c>
      <c r="BL166" s="41">
        <v>0</v>
      </c>
      <c r="BM166" s="41">
        <v>0</v>
      </c>
      <c r="BN166" s="41">
        <v>0</v>
      </c>
      <c r="BO166" s="41">
        <v>0</v>
      </c>
      <c r="BP166" s="41">
        <v>0</v>
      </c>
      <c r="BQ166" s="41">
        <v>0</v>
      </c>
      <c r="BR166" s="41">
        <v>0</v>
      </c>
      <c r="BS166" s="41">
        <v>0</v>
      </c>
      <c r="BT166" s="41">
        <v>0</v>
      </c>
      <c r="BU166" s="41">
        <v>0</v>
      </c>
      <c r="BV166" s="41">
        <v>0</v>
      </c>
      <c r="BW166" s="41">
        <v>0</v>
      </c>
      <c r="BX166" s="41">
        <v>0</v>
      </c>
      <c r="BY166" s="41">
        <v>0</v>
      </c>
      <c r="BZ166" s="41">
        <v>0</v>
      </c>
      <c r="CA166" s="41">
        <v>0</v>
      </c>
      <c r="CB166" s="41">
        <v>0</v>
      </c>
      <c r="CC166" s="41">
        <v>0</v>
      </c>
      <c r="CD166" s="41">
        <v>0</v>
      </c>
      <c r="CE166" s="41">
        <v>0</v>
      </c>
      <c r="CF166" s="41">
        <v>0</v>
      </c>
      <c r="CG166" s="41">
        <v>0</v>
      </c>
      <c r="CH166" s="41">
        <v>0</v>
      </c>
      <c r="CI166" s="41">
        <v>0</v>
      </c>
      <c r="CJ166" s="41">
        <v>0</v>
      </c>
      <c r="CK166" s="41">
        <v>0</v>
      </c>
      <c r="CL166" s="41">
        <v>0</v>
      </c>
      <c r="CM166" s="41">
        <v>0</v>
      </c>
      <c r="CN166" s="41">
        <v>0</v>
      </c>
      <c r="CO166" s="41">
        <v>0</v>
      </c>
      <c r="CP166" s="41">
        <v>0</v>
      </c>
      <c r="CQ166" s="41">
        <v>0</v>
      </c>
      <c r="CR166" s="41">
        <v>0</v>
      </c>
      <c r="CS166" s="41">
        <v>0</v>
      </c>
      <c r="CT166" s="41">
        <v>0</v>
      </c>
      <c r="CU166" s="41">
        <v>0</v>
      </c>
      <c r="CV166" s="41">
        <v>0</v>
      </c>
      <c r="CW166" s="47">
        <v>0</v>
      </c>
      <c r="CX166" s="47">
        <v>0</v>
      </c>
      <c r="CY166" s="47">
        <v>0</v>
      </c>
      <c r="CZ166" s="47">
        <v>0</v>
      </c>
      <c r="DA166" s="47">
        <v>0</v>
      </c>
    </row>
    <row r="167" spans="1:105" x14ac:dyDescent="0.2">
      <c r="A167" s="36" t="s">
        <v>452</v>
      </c>
      <c r="B167" s="47">
        <v>0</v>
      </c>
      <c r="C167" s="41">
        <v>0</v>
      </c>
      <c r="D167" s="47">
        <v>0</v>
      </c>
      <c r="E167" s="41">
        <v>0</v>
      </c>
      <c r="F167" s="41">
        <v>0</v>
      </c>
      <c r="G167" s="41">
        <v>0</v>
      </c>
      <c r="H167" s="41">
        <v>0</v>
      </c>
      <c r="I167" s="41">
        <v>0</v>
      </c>
      <c r="J167" s="41">
        <v>0</v>
      </c>
      <c r="K167" s="41">
        <v>0</v>
      </c>
      <c r="L167" s="41">
        <v>0</v>
      </c>
      <c r="M167" s="41">
        <v>0</v>
      </c>
      <c r="N167" s="41">
        <v>0</v>
      </c>
      <c r="O167" s="41">
        <v>0</v>
      </c>
      <c r="P167" s="41">
        <v>0</v>
      </c>
      <c r="Q167" s="41">
        <v>22321.13</v>
      </c>
      <c r="R167" s="41">
        <v>26895.4</v>
      </c>
      <c r="S167" s="41">
        <v>27569.41</v>
      </c>
      <c r="T167" s="41">
        <v>23473.89</v>
      </c>
      <c r="U167" s="41">
        <v>30014.36</v>
      </c>
      <c r="V167" s="41">
        <v>40499.18</v>
      </c>
      <c r="W167" s="41">
        <v>40817.660000000003</v>
      </c>
      <c r="X167" s="41">
        <v>59975.77</v>
      </c>
      <c r="Y167" s="41">
        <v>78505.05</v>
      </c>
      <c r="Z167" s="41">
        <v>87285</v>
      </c>
      <c r="AA167" s="41">
        <v>79078</v>
      </c>
      <c r="AB167" s="41">
        <v>97764</v>
      </c>
      <c r="AC167" s="41">
        <v>128338</v>
      </c>
      <c r="AD167" s="41">
        <v>155347</v>
      </c>
      <c r="AE167" s="41">
        <v>164637</v>
      </c>
      <c r="AF167" s="41">
        <v>217508</v>
      </c>
      <c r="AG167" s="41">
        <v>230691</v>
      </c>
      <c r="AH167" s="41">
        <v>254859.83</v>
      </c>
      <c r="AI167" s="41">
        <v>0</v>
      </c>
      <c r="AJ167" s="41">
        <v>0</v>
      </c>
      <c r="AK167" s="41">
        <v>0</v>
      </c>
      <c r="AL167" s="41">
        <v>0</v>
      </c>
      <c r="AM167" s="41">
        <v>0</v>
      </c>
      <c r="AN167" s="41">
        <v>520787</v>
      </c>
      <c r="AO167" s="41">
        <v>361864</v>
      </c>
      <c r="AP167" s="41">
        <v>292691</v>
      </c>
      <c r="AQ167" s="41">
        <v>490398</v>
      </c>
      <c r="AR167" s="41">
        <v>496355</v>
      </c>
      <c r="AS167" s="41">
        <v>0</v>
      </c>
      <c r="AT167" s="41">
        <v>0</v>
      </c>
      <c r="AU167" s="41">
        <v>0</v>
      </c>
      <c r="AV167" s="41">
        <v>0</v>
      </c>
      <c r="AW167" s="41">
        <v>0</v>
      </c>
      <c r="AX167" s="41">
        <v>0</v>
      </c>
      <c r="AY167" s="41">
        <v>0</v>
      </c>
      <c r="AZ167" s="41">
        <v>754616</v>
      </c>
      <c r="BA167" s="41">
        <v>564890</v>
      </c>
      <c r="BB167" s="41">
        <v>506662</v>
      </c>
      <c r="BC167" s="41">
        <v>394227</v>
      </c>
      <c r="BD167" s="41">
        <v>233829</v>
      </c>
      <c r="BE167" s="41">
        <v>329082</v>
      </c>
      <c r="BF167" s="41">
        <v>313900</v>
      </c>
      <c r="BG167" s="41">
        <v>0</v>
      </c>
      <c r="BH167" s="41">
        <v>0</v>
      </c>
      <c r="BI167" s="41">
        <v>0</v>
      </c>
      <c r="BJ167" s="41">
        <v>0</v>
      </c>
      <c r="BK167" s="41">
        <v>0</v>
      </c>
      <c r="BL167" s="41">
        <v>0</v>
      </c>
      <c r="BM167" s="41">
        <v>0</v>
      </c>
      <c r="BN167" s="41">
        <v>0</v>
      </c>
      <c r="BO167" s="41">
        <v>0</v>
      </c>
      <c r="BP167" s="41">
        <v>0</v>
      </c>
      <c r="BQ167" s="41">
        <v>0</v>
      </c>
      <c r="BR167" s="41">
        <v>0</v>
      </c>
      <c r="BS167" s="41">
        <v>0</v>
      </c>
      <c r="BT167" s="41">
        <v>0</v>
      </c>
      <c r="BU167" s="41">
        <v>0</v>
      </c>
      <c r="BV167" s="41">
        <v>0</v>
      </c>
      <c r="BW167" s="41">
        <v>0</v>
      </c>
      <c r="BX167" s="41">
        <v>0</v>
      </c>
      <c r="BY167" s="41">
        <v>0</v>
      </c>
      <c r="BZ167" s="41">
        <v>0</v>
      </c>
      <c r="CA167" s="41">
        <v>0</v>
      </c>
      <c r="CB167" s="41">
        <v>0</v>
      </c>
      <c r="CC167" s="41">
        <v>0</v>
      </c>
      <c r="CD167" s="41">
        <v>0</v>
      </c>
      <c r="CE167" s="41">
        <v>0</v>
      </c>
      <c r="CF167" s="41">
        <v>0</v>
      </c>
      <c r="CG167" s="41">
        <v>0</v>
      </c>
      <c r="CH167" s="41">
        <v>0</v>
      </c>
      <c r="CI167" s="41">
        <v>0</v>
      </c>
      <c r="CJ167" s="41">
        <v>0</v>
      </c>
      <c r="CK167" s="41">
        <v>0</v>
      </c>
      <c r="CL167" s="41">
        <v>0</v>
      </c>
      <c r="CM167" s="41">
        <v>0</v>
      </c>
      <c r="CN167" s="41">
        <v>0</v>
      </c>
      <c r="CO167" s="41">
        <v>0</v>
      </c>
      <c r="CP167" s="41">
        <v>0</v>
      </c>
      <c r="CQ167" s="41">
        <v>0</v>
      </c>
      <c r="CR167" s="41">
        <v>0</v>
      </c>
      <c r="CS167" s="41">
        <v>0</v>
      </c>
      <c r="CT167" s="41">
        <v>0</v>
      </c>
      <c r="CU167" s="41">
        <v>0</v>
      </c>
      <c r="CV167" s="41">
        <v>0</v>
      </c>
      <c r="CW167" s="47">
        <v>0</v>
      </c>
      <c r="CX167" s="47">
        <v>0</v>
      </c>
      <c r="CY167" s="47">
        <v>0</v>
      </c>
      <c r="CZ167" s="47">
        <v>0</v>
      </c>
      <c r="DA167" s="47">
        <v>0</v>
      </c>
    </row>
    <row r="168" spans="1:105" x14ac:dyDescent="0.2">
      <c r="A168" s="36" t="s">
        <v>453</v>
      </c>
      <c r="B168" s="47">
        <v>0</v>
      </c>
      <c r="C168" s="41">
        <v>0</v>
      </c>
      <c r="D168" s="47">
        <v>0</v>
      </c>
      <c r="E168" s="41">
        <v>0</v>
      </c>
      <c r="F168" s="41">
        <v>0</v>
      </c>
      <c r="G168" s="41">
        <v>0</v>
      </c>
      <c r="H168" s="41">
        <v>0</v>
      </c>
      <c r="I168" s="41">
        <v>0</v>
      </c>
      <c r="J168" s="41">
        <v>0</v>
      </c>
      <c r="K168" s="41">
        <v>0</v>
      </c>
      <c r="L168" s="41">
        <v>0</v>
      </c>
      <c r="M168" s="41">
        <v>0</v>
      </c>
      <c r="N168" s="41">
        <v>0</v>
      </c>
      <c r="O168" s="41">
        <v>0</v>
      </c>
      <c r="P168" s="41">
        <v>0</v>
      </c>
      <c r="Q168" s="41">
        <v>0</v>
      </c>
      <c r="R168" s="41">
        <v>0</v>
      </c>
      <c r="S168" s="41">
        <v>0</v>
      </c>
      <c r="T168" s="41">
        <v>0</v>
      </c>
      <c r="U168" s="41">
        <v>0</v>
      </c>
      <c r="V168" s="41">
        <v>0</v>
      </c>
      <c r="W168" s="41">
        <v>0</v>
      </c>
      <c r="X168" s="41">
        <v>0</v>
      </c>
      <c r="Y168" s="41">
        <v>0</v>
      </c>
      <c r="Z168" s="41">
        <v>0</v>
      </c>
      <c r="AA168" s="41">
        <v>1210</v>
      </c>
      <c r="AB168" s="41">
        <v>2086</v>
      </c>
      <c r="AC168" s="41">
        <v>4179</v>
      </c>
      <c r="AD168" s="41">
        <v>4887</v>
      </c>
      <c r="AE168" s="41">
        <v>4561</v>
      </c>
      <c r="AF168" s="41">
        <v>4304</v>
      </c>
      <c r="AG168" s="41">
        <v>4570</v>
      </c>
      <c r="AH168" s="41">
        <v>4661.67</v>
      </c>
      <c r="AI168" s="41">
        <v>0</v>
      </c>
      <c r="AJ168" s="41">
        <v>0</v>
      </c>
      <c r="AK168" s="41">
        <v>0</v>
      </c>
      <c r="AL168" s="41">
        <v>0</v>
      </c>
      <c r="AM168" s="41">
        <v>0</v>
      </c>
      <c r="AN168" s="41">
        <v>18871</v>
      </c>
      <c r="AO168" s="41">
        <v>17200</v>
      </c>
      <c r="AP168" s="41">
        <v>9566</v>
      </c>
      <c r="AQ168" s="41">
        <v>8456</v>
      </c>
      <c r="AR168" s="41">
        <v>9790</v>
      </c>
      <c r="AS168" s="41">
        <v>24722</v>
      </c>
      <c r="AT168" s="41">
        <v>34271</v>
      </c>
      <c r="AU168" s="41">
        <v>2215</v>
      </c>
      <c r="AV168" s="41">
        <v>41390</v>
      </c>
      <c r="AW168" s="41">
        <v>0</v>
      </c>
      <c r="AX168" s="41">
        <v>0</v>
      </c>
      <c r="AY168" s="41">
        <v>0</v>
      </c>
      <c r="AZ168" s="41">
        <v>512325</v>
      </c>
      <c r="BA168" s="41">
        <v>0</v>
      </c>
      <c r="BB168" s="41">
        <v>0</v>
      </c>
      <c r="BC168" s="41">
        <v>0</v>
      </c>
      <c r="BD168" s="41">
        <v>0</v>
      </c>
      <c r="BE168" s="41">
        <v>0</v>
      </c>
      <c r="BF168" s="41">
        <v>0</v>
      </c>
      <c r="BG168" s="41">
        <v>0</v>
      </c>
      <c r="BH168" s="41">
        <v>0</v>
      </c>
      <c r="BI168" s="41">
        <v>0</v>
      </c>
      <c r="BJ168" s="41">
        <v>0</v>
      </c>
      <c r="BK168" s="41">
        <v>0</v>
      </c>
      <c r="BL168" s="41">
        <v>0</v>
      </c>
      <c r="BM168" s="41">
        <v>0</v>
      </c>
      <c r="BN168" s="41">
        <v>0</v>
      </c>
      <c r="BO168" s="41">
        <v>0</v>
      </c>
      <c r="BP168" s="41">
        <v>0</v>
      </c>
      <c r="BQ168" s="41">
        <v>0</v>
      </c>
      <c r="BR168" s="41">
        <v>0</v>
      </c>
      <c r="BS168" s="41">
        <v>0</v>
      </c>
      <c r="BT168" s="41">
        <v>0</v>
      </c>
      <c r="BU168" s="41">
        <v>0</v>
      </c>
      <c r="BV168" s="41">
        <v>0</v>
      </c>
      <c r="BW168" s="41">
        <v>0</v>
      </c>
      <c r="BX168" s="41">
        <v>0</v>
      </c>
      <c r="BY168" s="41">
        <v>0</v>
      </c>
      <c r="BZ168" s="41">
        <v>0</v>
      </c>
      <c r="CA168" s="41">
        <v>0</v>
      </c>
      <c r="CB168" s="41">
        <v>0</v>
      </c>
      <c r="CC168" s="41">
        <v>0</v>
      </c>
      <c r="CD168" s="41">
        <v>0</v>
      </c>
      <c r="CE168" s="41">
        <v>0</v>
      </c>
      <c r="CF168" s="41">
        <v>0</v>
      </c>
      <c r="CG168" s="41">
        <v>0</v>
      </c>
      <c r="CH168" s="41">
        <v>0</v>
      </c>
      <c r="CI168" s="41">
        <v>0</v>
      </c>
      <c r="CJ168" s="41">
        <v>0</v>
      </c>
      <c r="CK168" s="41">
        <v>0</v>
      </c>
      <c r="CL168" s="41">
        <v>0</v>
      </c>
      <c r="CM168" s="41">
        <v>0</v>
      </c>
      <c r="CN168" s="41">
        <v>0</v>
      </c>
      <c r="CO168" s="41">
        <v>0</v>
      </c>
      <c r="CP168" s="41">
        <v>0</v>
      </c>
      <c r="CQ168" s="41">
        <v>0</v>
      </c>
      <c r="CR168" s="41">
        <v>0</v>
      </c>
      <c r="CS168" s="41">
        <v>0</v>
      </c>
      <c r="CT168" s="41">
        <v>0</v>
      </c>
      <c r="CU168" s="41">
        <v>0</v>
      </c>
      <c r="CV168" s="41">
        <v>0</v>
      </c>
      <c r="CW168" s="47">
        <v>0</v>
      </c>
      <c r="CX168" s="47">
        <v>0</v>
      </c>
      <c r="CY168" s="47">
        <v>0</v>
      </c>
      <c r="CZ168" s="47">
        <v>0</v>
      </c>
      <c r="DA168" s="47">
        <v>0</v>
      </c>
    </row>
    <row r="169" spans="1:105" x14ac:dyDescent="0.2">
      <c r="A169" s="36" t="s">
        <v>454</v>
      </c>
      <c r="B169" s="47">
        <v>0</v>
      </c>
      <c r="C169" s="41">
        <v>0</v>
      </c>
      <c r="D169" s="47">
        <v>0</v>
      </c>
      <c r="E169" s="41">
        <v>0</v>
      </c>
      <c r="F169" s="41">
        <v>0</v>
      </c>
      <c r="G169" s="41">
        <v>0</v>
      </c>
      <c r="H169" s="41">
        <v>0</v>
      </c>
      <c r="I169" s="41">
        <v>0</v>
      </c>
      <c r="J169" s="41">
        <v>0</v>
      </c>
      <c r="K169" s="41">
        <v>0</v>
      </c>
      <c r="L169" s="41">
        <v>0</v>
      </c>
      <c r="M169" s="41">
        <v>0</v>
      </c>
      <c r="N169" s="41">
        <v>0</v>
      </c>
      <c r="O169" s="41">
        <v>0</v>
      </c>
      <c r="P169" s="41">
        <v>0</v>
      </c>
      <c r="Q169" s="41">
        <v>0</v>
      </c>
      <c r="R169" s="41">
        <v>0</v>
      </c>
      <c r="S169" s="41">
        <v>0</v>
      </c>
      <c r="T169" s="41">
        <v>0</v>
      </c>
      <c r="U169" s="41">
        <v>0</v>
      </c>
      <c r="V169" s="41">
        <v>0</v>
      </c>
      <c r="W169" s="41">
        <v>0</v>
      </c>
      <c r="X169" s="41">
        <v>0</v>
      </c>
      <c r="Y169" s="41">
        <v>0</v>
      </c>
      <c r="Z169" s="41">
        <v>0</v>
      </c>
      <c r="AA169" s="41">
        <v>0</v>
      </c>
      <c r="AB169" s="41">
        <v>0</v>
      </c>
      <c r="AC169" s="41">
        <v>0</v>
      </c>
      <c r="AD169" s="41">
        <v>0</v>
      </c>
      <c r="AE169" s="41">
        <v>0</v>
      </c>
      <c r="AF169" s="41">
        <v>0</v>
      </c>
      <c r="AG169" s="41">
        <v>0</v>
      </c>
      <c r="AH169" s="41">
        <v>0</v>
      </c>
      <c r="AI169" s="41">
        <v>278354</v>
      </c>
      <c r="AJ169" s="41">
        <v>275678</v>
      </c>
      <c r="AK169" s="41">
        <v>368099</v>
      </c>
      <c r="AL169" s="41">
        <v>466608</v>
      </c>
      <c r="AM169" s="41">
        <v>510603</v>
      </c>
      <c r="AN169" s="41">
        <v>0</v>
      </c>
      <c r="AO169" s="41">
        <v>0</v>
      </c>
      <c r="AP169" s="41">
        <v>0</v>
      </c>
      <c r="AQ169" s="41">
        <v>0</v>
      </c>
      <c r="AR169" s="41">
        <v>0</v>
      </c>
      <c r="AS169" s="41">
        <v>553911</v>
      </c>
      <c r="AT169" s="41">
        <v>13655</v>
      </c>
      <c r="AU169" s="41">
        <v>107722</v>
      </c>
      <c r="AV169" s="41">
        <v>159637</v>
      </c>
      <c r="AW169" s="41">
        <v>0</v>
      </c>
      <c r="AX169" s="41">
        <v>0</v>
      </c>
      <c r="AY169" s="41">
        <v>0</v>
      </c>
      <c r="AZ169" s="41">
        <v>0</v>
      </c>
      <c r="BA169" s="41">
        <v>711860</v>
      </c>
      <c r="BB169" s="41">
        <v>880782</v>
      </c>
      <c r="BC169" s="41">
        <v>1001360</v>
      </c>
      <c r="BD169" s="41">
        <v>1204100</v>
      </c>
      <c r="BE169" s="41">
        <v>1005701</v>
      </c>
      <c r="BF169" s="41">
        <v>1200240</v>
      </c>
      <c r="BG169" s="41">
        <v>0</v>
      </c>
      <c r="BH169" s="41">
        <v>0</v>
      </c>
      <c r="BI169" s="41">
        <v>0</v>
      </c>
      <c r="BJ169" s="41">
        <v>0</v>
      </c>
      <c r="BK169" s="41">
        <v>0</v>
      </c>
      <c r="BL169" s="41">
        <v>0</v>
      </c>
      <c r="BM169" s="41">
        <v>0</v>
      </c>
      <c r="BN169" s="41">
        <v>0</v>
      </c>
      <c r="BO169" s="41">
        <v>0</v>
      </c>
      <c r="BP169" s="41">
        <v>0</v>
      </c>
      <c r="BQ169" s="41">
        <v>0</v>
      </c>
      <c r="BR169" s="41">
        <v>0</v>
      </c>
      <c r="BS169" s="41">
        <v>0</v>
      </c>
      <c r="BT169" s="41">
        <v>0</v>
      </c>
      <c r="BU169" s="41">
        <v>0</v>
      </c>
      <c r="BV169" s="41">
        <v>0</v>
      </c>
      <c r="BW169" s="41">
        <v>0</v>
      </c>
      <c r="BX169" s="41">
        <v>0</v>
      </c>
      <c r="BY169" s="41">
        <v>0</v>
      </c>
      <c r="BZ169" s="41">
        <v>0</v>
      </c>
      <c r="CA169" s="41">
        <v>0</v>
      </c>
      <c r="CB169" s="41">
        <v>0</v>
      </c>
      <c r="CC169" s="41">
        <v>0</v>
      </c>
      <c r="CD169" s="41">
        <v>0</v>
      </c>
      <c r="CE169" s="41">
        <v>0</v>
      </c>
      <c r="CF169" s="41">
        <v>0</v>
      </c>
      <c r="CG169" s="41">
        <v>0</v>
      </c>
      <c r="CH169" s="41">
        <v>0</v>
      </c>
      <c r="CI169" s="41">
        <v>0</v>
      </c>
      <c r="CJ169" s="41">
        <v>0</v>
      </c>
      <c r="CK169" s="41">
        <v>0</v>
      </c>
      <c r="CL169" s="41">
        <v>0</v>
      </c>
      <c r="CM169" s="41">
        <v>0</v>
      </c>
      <c r="CN169" s="41">
        <v>0</v>
      </c>
      <c r="CO169" s="41">
        <v>0</v>
      </c>
      <c r="CP169" s="41">
        <v>0</v>
      </c>
      <c r="CQ169" s="41">
        <v>0</v>
      </c>
      <c r="CR169" s="41">
        <v>0</v>
      </c>
      <c r="CS169" s="41">
        <v>0</v>
      </c>
      <c r="CT169" s="41">
        <v>0</v>
      </c>
      <c r="CU169" s="41">
        <v>0</v>
      </c>
      <c r="CV169" s="41">
        <v>0</v>
      </c>
      <c r="CW169" s="47">
        <v>0</v>
      </c>
      <c r="CX169" s="47">
        <v>0</v>
      </c>
      <c r="CY169" s="47">
        <v>0</v>
      </c>
      <c r="CZ169" s="47">
        <v>0</v>
      </c>
      <c r="DA169" s="47">
        <v>0</v>
      </c>
    </row>
    <row r="170" spans="1:105" x14ac:dyDescent="0.2">
      <c r="A170" s="36" t="s">
        <v>455</v>
      </c>
      <c r="B170" s="47">
        <v>0</v>
      </c>
      <c r="C170" s="41">
        <v>0</v>
      </c>
      <c r="D170" s="47">
        <v>0</v>
      </c>
      <c r="E170" s="41">
        <v>0</v>
      </c>
      <c r="F170" s="41">
        <v>0</v>
      </c>
      <c r="G170" s="41">
        <v>0</v>
      </c>
      <c r="H170" s="41">
        <v>0</v>
      </c>
      <c r="I170" s="41">
        <v>0</v>
      </c>
      <c r="J170" s="41">
        <v>0</v>
      </c>
      <c r="K170" s="41">
        <v>0</v>
      </c>
      <c r="L170" s="41">
        <v>0</v>
      </c>
      <c r="M170" s="41">
        <v>0</v>
      </c>
      <c r="N170" s="41">
        <v>0</v>
      </c>
      <c r="O170" s="41">
        <v>0</v>
      </c>
      <c r="P170" s="41">
        <v>0</v>
      </c>
      <c r="Q170" s="41">
        <v>0</v>
      </c>
      <c r="R170" s="41">
        <v>0</v>
      </c>
      <c r="S170" s="41">
        <v>0</v>
      </c>
      <c r="T170" s="41">
        <v>0</v>
      </c>
      <c r="U170" s="41">
        <v>0</v>
      </c>
      <c r="V170" s="41">
        <v>0</v>
      </c>
      <c r="W170" s="41">
        <v>0</v>
      </c>
      <c r="X170" s="41">
        <v>0</v>
      </c>
      <c r="Y170" s="41">
        <v>5566.5</v>
      </c>
      <c r="Z170" s="41">
        <v>0</v>
      </c>
      <c r="AA170" s="41">
        <v>0</v>
      </c>
      <c r="AB170" s="41">
        <v>0</v>
      </c>
      <c r="AC170" s="41">
        <v>0</v>
      </c>
      <c r="AD170" s="41">
        <v>0</v>
      </c>
      <c r="AE170" s="41">
        <v>0</v>
      </c>
      <c r="AF170" s="41">
        <v>0</v>
      </c>
      <c r="AG170" s="41">
        <v>0</v>
      </c>
      <c r="AH170" s="41">
        <v>0</v>
      </c>
      <c r="AI170" s="41">
        <v>0</v>
      </c>
      <c r="AJ170" s="41">
        <v>0</v>
      </c>
      <c r="AK170" s="41">
        <v>0</v>
      </c>
      <c r="AL170" s="41">
        <v>0</v>
      </c>
      <c r="AM170" s="41">
        <v>0</v>
      </c>
      <c r="AN170" s="41">
        <v>68194</v>
      </c>
      <c r="AO170" s="41">
        <v>127079</v>
      </c>
      <c r="AP170" s="41">
        <v>134241</v>
      </c>
      <c r="AQ170" s="41">
        <v>102170</v>
      </c>
      <c r="AR170" s="41">
        <v>139152</v>
      </c>
      <c r="AS170" s="41">
        <v>0</v>
      </c>
      <c r="AT170" s="41">
        <v>0</v>
      </c>
      <c r="AU170" s="41">
        <v>0</v>
      </c>
      <c r="AV170" s="41">
        <v>0</v>
      </c>
      <c r="AW170" s="41">
        <v>0</v>
      </c>
      <c r="AX170" s="41">
        <v>0</v>
      </c>
      <c r="AY170" s="41">
        <v>0</v>
      </c>
      <c r="AZ170" s="41">
        <v>0</v>
      </c>
      <c r="BA170" s="41">
        <v>0</v>
      </c>
      <c r="BB170" s="41">
        <v>0</v>
      </c>
      <c r="BC170" s="41">
        <v>0</v>
      </c>
      <c r="BD170" s="41">
        <v>0</v>
      </c>
      <c r="BE170" s="41">
        <v>0</v>
      </c>
      <c r="BF170" s="41">
        <v>0</v>
      </c>
      <c r="BG170" s="41">
        <v>0</v>
      </c>
      <c r="BH170" s="41">
        <v>0</v>
      </c>
      <c r="BI170" s="41">
        <v>0</v>
      </c>
      <c r="BJ170" s="41">
        <v>0</v>
      </c>
      <c r="BK170" s="41">
        <v>0</v>
      </c>
      <c r="BL170" s="41">
        <v>0</v>
      </c>
      <c r="BM170" s="41">
        <v>0</v>
      </c>
      <c r="BN170" s="41">
        <v>0</v>
      </c>
      <c r="BO170" s="41">
        <v>0</v>
      </c>
      <c r="BP170" s="41">
        <v>0</v>
      </c>
      <c r="BQ170" s="41">
        <v>0</v>
      </c>
      <c r="BR170" s="41">
        <v>0</v>
      </c>
      <c r="BS170" s="41">
        <v>0</v>
      </c>
      <c r="BT170" s="41">
        <v>0</v>
      </c>
      <c r="BU170" s="41">
        <v>0</v>
      </c>
      <c r="BV170" s="41">
        <v>0</v>
      </c>
      <c r="BW170" s="41">
        <v>0</v>
      </c>
      <c r="BX170" s="41">
        <v>0</v>
      </c>
      <c r="BY170" s="41">
        <v>0</v>
      </c>
      <c r="BZ170" s="41">
        <v>0</v>
      </c>
      <c r="CA170" s="41">
        <v>0</v>
      </c>
      <c r="CB170" s="41">
        <v>0</v>
      </c>
      <c r="CC170" s="41">
        <v>0</v>
      </c>
      <c r="CD170" s="41">
        <v>0</v>
      </c>
      <c r="CE170" s="41">
        <v>0</v>
      </c>
      <c r="CF170" s="41">
        <v>0</v>
      </c>
      <c r="CG170" s="41">
        <v>0</v>
      </c>
      <c r="CH170" s="41">
        <v>0</v>
      </c>
      <c r="CI170" s="41">
        <v>0</v>
      </c>
      <c r="CJ170" s="41">
        <v>0</v>
      </c>
      <c r="CK170" s="41">
        <v>0</v>
      </c>
      <c r="CL170" s="41">
        <v>0</v>
      </c>
      <c r="CM170" s="41">
        <v>0</v>
      </c>
      <c r="CN170" s="41">
        <v>0</v>
      </c>
      <c r="CO170" s="41">
        <v>0</v>
      </c>
      <c r="CP170" s="41">
        <v>0</v>
      </c>
      <c r="CQ170" s="41">
        <v>0</v>
      </c>
      <c r="CR170" s="41">
        <v>0</v>
      </c>
      <c r="CS170" s="41">
        <v>0</v>
      </c>
      <c r="CT170" s="41">
        <v>0</v>
      </c>
      <c r="CU170" s="41">
        <v>0</v>
      </c>
      <c r="CV170" s="41">
        <v>0</v>
      </c>
      <c r="CW170" s="47">
        <v>0</v>
      </c>
      <c r="CX170" s="47">
        <v>0</v>
      </c>
      <c r="CY170" s="47">
        <v>0</v>
      </c>
      <c r="CZ170" s="47">
        <v>0</v>
      </c>
      <c r="DA170" s="47">
        <v>0</v>
      </c>
    </row>
    <row r="171" spans="1:105" x14ac:dyDescent="0.2">
      <c r="A171" s="36" t="s">
        <v>456</v>
      </c>
      <c r="B171" s="41">
        <v>0</v>
      </c>
      <c r="C171" s="41">
        <v>0</v>
      </c>
      <c r="D171" s="41">
        <v>0</v>
      </c>
      <c r="E171" s="41">
        <v>0</v>
      </c>
      <c r="F171" s="41">
        <v>0</v>
      </c>
      <c r="G171" s="41">
        <v>0</v>
      </c>
      <c r="H171" s="41">
        <v>0</v>
      </c>
      <c r="I171" s="41">
        <v>0</v>
      </c>
      <c r="J171" s="41">
        <v>0</v>
      </c>
      <c r="K171" s="41">
        <v>0</v>
      </c>
      <c r="L171" s="41">
        <v>0</v>
      </c>
      <c r="M171" s="41">
        <v>0</v>
      </c>
      <c r="N171" s="41">
        <v>0</v>
      </c>
      <c r="O171" s="41">
        <v>0</v>
      </c>
      <c r="P171" s="41">
        <v>0</v>
      </c>
      <c r="Q171" s="41">
        <v>0</v>
      </c>
      <c r="R171" s="41">
        <v>0</v>
      </c>
      <c r="S171" s="41">
        <v>0</v>
      </c>
      <c r="T171" s="41">
        <v>0</v>
      </c>
      <c r="U171" s="41">
        <v>0</v>
      </c>
      <c r="V171" s="41">
        <v>0</v>
      </c>
      <c r="W171" s="41">
        <v>0</v>
      </c>
      <c r="X171" s="41">
        <v>0</v>
      </c>
      <c r="Y171" s="41">
        <v>0</v>
      </c>
      <c r="Z171" s="41">
        <v>0</v>
      </c>
      <c r="AA171" s="41">
        <v>0</v>
      </c>
      <c r="AB171" s="41">
        <v>0</v>
      </c>
      <c r="AC171" s="41">
        <v>0</v>
      </c>
      <c r="AD171" s="41">
        <v>0</v>
      </c>
      <c r="AE171" s="41">
        <v>0</v>
      </c>
      <c r="AF171" s="41">
        <v>0</v>
      </c>
      <c r="AG171" s="41">
        <v>0</v>
      </c>
      <c r="AH171" s="41">
        <v>0</v>
      </c>
      <c r="AI171" s="41">
        <v>0</v>
      </c>
      <c r="AJ171" s="41">
        <v>0</v>
      </c>
      <c r="AK171" s="41">
        <v>0</v>
      </c>
      <c r="AL171" s="41">
        <v>0</v>
      </c>
      <c r="AM171" s="41">
        <v>0</v>
      </c>
      <c r="AN171" s="41">
        <v>0</v>
      </c>
      <c r="AO171" s="41">
        <v>0</v>
      </c>
      <c r="AP171" s="41">
        <v>0</v>
      </c>
      <c r="AQ171" s="41">
        <v>0</v>
      </c>
      <c r="AR171" s="41">
        <v>0</v>
      </c>
      <c r="AS171" s="41">
        <v>0</v>
      </c>
      <c r="AT171" s="41">
        <v>0</v>
      </c>
      <c r="AU171" s="41">
        <v>0</v>
      </c>
      <c r="AV171" s="41">
        <v>0</v>
      </c>
      <c r="AW171" s="41">
        <v>0</v>
      </c>
      <c r="AX171" s="41">
        <v>0</v>
      </c>
      <c r="AY171" s="41">
        <v>0</v>
      </c>
      <c r="AZ171" s="41">
        <v>0</v>
      </c>
      <c r="BA171" s="41">
        <v>0</v>
      </c>
      <c r="BB171" s="41">
        <v>0</v>
      </c>
      <c r="BC171" s="41">
        <v>1297</v>
      </c>
      <c r="BD171" s="41">
        <v>0</v>
      </c>
      <c r="BE171" s="41">
        <v>295</v>
      </c>
      <c r="BF171" s="41">
        <v>0</v>
      </c>
      <c r="BG171" s="41">
        <v>0</v>
      </c>
      <c r="BH171" s="41">
        <v>0</v>
      </c>
      <c r="BI171" s="41">
        <v>0</v>
      </c>
      <c r="BJ171" s="41">
        <v>0</v>
      </c>
      <c r="BK171" s="41">
        <v>0</v>
      </c>
      <c r="BL171" s="41">
        <v>0</v>
      </c>
      <c r="BM171" s="41">
        <v>0</v>
      </c>
      <c r="BN171" s="41">
        <v>0</v>
      </c>
      <c r="BO171" s="41">
        <v>0</v>
      </c>
      <c r="BP171" s="41">
        <v>0</v>
      </c>
      <c r="BQ171" s="41">
        <v>0</v>
      </c>
      <c r="BR171" s="41">
        <v>0</v>
      </c>
      <c r="BS171" s="41">
        <v>0</v>
      </c>
      <c r="BT171" s="41">
        <v>0</v>
      </c>
      <c r="BU171" s="41">
        <v>0</v>
      </c>
      <c r="BV171" s="41">
        <v>0</v>
      </c>
      <c r="BW171" s="41">
        <v>0</v>
      </c>
      <c r="BX171" s="41">
        <v>0</v>
      </c>
      <c r="BY171" s="41">
        <v>0</v>
      </c>
      <c r="BZ171" s="41">
        <v>0</v>
      </c>
      <c r="CA171" s="41">
        <v>0</v>
      </c>
      <c r="CB171" s="41">
        <v>0</v>
      </c>
      <c r="CC171" s="41">
        <v>0</v>
      </c>
      <c r="CD171" s="41">
        <v>0</v>
      </c>
      <c r="CE171" s="41">
        <v>0</v>
      </c>
      <c r="CF171" s="41">
        <v>0</v>
      </c>
      <c r="CG171" s="41">
        <v>0</v>
      </c>
      <c r="CH171" s="41">
        <v>0</v>
      </c>
      <c r="CI171" s="41">
        <v>0</v>
      </c>
      <c r="CJ171" s="41">
        <v>0</v>
      </c>
      <c r="CK171" s="41">
        <v>0</v>
      </c>
      <c r="CL171" s="41">
        <v>0</v>
      </c>
      <c r="CM171" s="41">
        <v>0</v>
      </c>
      <c r="CN171" s="41">
        <v>0</v>
      </c>
      <c r="CO171" s="41">
        <v>0</v>
      </c>
      <c r="CP171" s="41">
        <v>0</v>
      </c>
      <c r="CQ171" s="41">
        <v>0</v>
      </c>
      <c r="CR171" s="41">
        <v>0</v>
      </c>
      <c r="CS171" s="41">
        <v>0</v>
      </c>
      <c r="CT171" s="41">
        <v>0</v>
      </c>
      <c r="CU171" s="41">
        <v>0</v>
      </c>
      <c r="CV171" s="41">
        <v>0</v>
      </c>
      <c r="CW171" s="47">
        <v>0</v>
      </c>
      <c r="CX171" s="47">
        <v>0</v>
      </c>
      <c r="CY171" s="47">
        <v>0</v>
      </c>
      <c r="CZ171" s="47">
        <v>0</v>
      </c>
      <c r="DA171" s="47">
        <v>0</v>
      </c>
    </row>
    <row r="172" spans="1:105" x14ac:dyDescent="0.2">
      <c r="A172" s="36" t="s">
        <v>457</v>
      </c>
      <c r="B172" s="47">
        <v>0</v>
      </c>
      <c r="C172" s="41">
        <v>0</v>
      </c>
      <c r="D172" s="47">
        <v>0</v>
      </c>
      <c r="E172" s="41">
        <v>0</v>
      </c>
      <c r="F172" s="41">
        <v>0</v>
      </c>
      <c r="G172" s="41">
        <v>0</v>
      </c>
      <c r="H172" s="41">
        <v>0</v>
      </c>
      <c r="I172" s="41">
        <v>0</v>
      </c>
      <c r="J172" s="41">
        <v>0</v>
      </c>
      <c r="K172" s="41">
        <v>0</v>
      </c>
      <c r="L172" s="41">
        <v>0</v>
      </c>
      <c r="M172" s="41">
        <v>0</v>
      </c>
      <c r="N172" s="41">
        <v>0</v>
      </c>
      <c r="O172" s="41">
        <v>0</v>
      </c>
      <c r="P172" s="41">
        <v>0</v>
      </c>
      <c r="Q172" s="41">
        <v>0</v>
      </c>
      <c r="R172" s="41">
        <v>0</v>
      </c>
      <c r="S172" s="41">
        <v>0</v>
      </c>
      <c r="T172" s="41">
        <v>0</v>
      </c>
      <c r="U172" s="41">
        <v>0</v>
      </c>
      <c r="V172" s="41">
        <v>0</v>
      </c>
      <c r="W172" s="41">
        <v>0</v>
      </c>
      <c r="X172" s="41">
        <v>22431.97</v>
      </c>
      <c r="Y172" s="41">
        <v>24409.360000000001</v>
      </c>
      <c r="Z172" s="41">
        <v>34910</v>
      </c>
      <c r="AA172" s="41">
        <v>32927</v>
      </c>
      <c r="AB172" s="41">
        <v>37241</v>
      </c>
      <c r="AC172" s="41">
        <v>32593</v>
      </c>
      <c r="AD172" s="41">
        <v>38546</v>
      </c>
      <c r="AE172" s="41">
        <v>0</v>
      </c>
      <c r="AF172" s="41">
        <v>0</v>
      </c>
      <c r="AG172" s="41">
        <v>0</v>
      </c>
      <c r="AH172" s="41">
        <v>0</v>
      </c>
      <c r="AI172" s="41">
        <v>68065</v>
      </c>
      <c r="AJ172" s="41">
        <v>71123</v>
      </c>
      <c r="AK172" s="41">
        <v>72306</v>
      </c>
      <c r="AL172" s="41">
        <v>69555</v>
      </c>
      <c r="AM172" s="41">
        <v>102711</v>
      </c>
      <c r="AN172" s="41">
        <v>171113</v>
      </c>
      <c r="AO172" s="41">
        <v>192767</v>
      </c>
      <c r="AP172" s="41">
        <v>292642</v>
      </c>
      <c r="AQ172" s="41">
        <v>392447</v>
      </c>
      <c r="AR172" s="41">
        <v>424604</v>
      </c>
      <c r="AS172" s="41">
        <v>150</v>
      </c>
      <c r="AT172" s="41">
        <v>16741</v>
      </c>
      <c r="AU172" s="41">
        <v>345996</v>
      </c>
      <c r="AV172" s="41">
        <v>167961</v>
      </c>
      <c r="AW172" s="41">
        <v>0</v>
      </c>
      <c r="AX172" s="41">
        <v>0</v>
      </c>
      <c r="AY172" s="41">
        <v>0</v>
      </c>
      <c r="AZ172" s="41">
        <v>0</v>
      </c>
      <c r="BA172" s="41">
        <v>0</v>
      </c>
      <c r="BB172" s="41">
        <v>0</v>
      </c>
      <c r="BC172" s="41">
        <v>0</v>
      </c>
      <c r="BD172" s="41">
        <v>0</v>
      </c>
      <c r="BE172" s="41">
        <v>0</v>
      </c>
      <c r="BF172" s="41">
        <v>0</v>
      </c>
      <c r="BG172" s="41">
        <v>0</v>
      </c>
      <c r="BH172" s="41">
        <v>0</v>
      </c>
      <c r="BI172" s="41">
        <v>0</v>
      </c>
      <c r="BJ172" s="41">
        <v>0</v>
      </c>
      <c r="BK172" s="41">
        <v>0</v>
      </c>
      <c r="BL172" s="41">
        <v>0</v>
      </c>
      <c r="BM172" s="41">
        <v>0</v>
      </c>
      <c r="BN172" s="41">
        <v>0</v>
      </c>
      <c r="BO172" s="41">
        <v>0</v>
      </c>
      <c r="BP172" s="41">
        <v>0</v>
      </c>
      <c r="BQ172" s="41">
        <v>0</v>
      </c>
      <c r="BR172" s="41">
        <v>0</v>
      </c>
      <c r="BS172" s="41">
        <v>0</v>
      </c>
      <c r="BT172" s="41">
        <v>0</v>
      </c>
      <c r="BU172" s="41">
        <v>0</v>
      </c>
      <c r="BV172" s="41">
        <v>0</v>
      </c>
      <c r="BW172" s="41">
        <v>0</v>
      </c>
      <c r="BX172" s="41">
        <v>0</v>
      </c>
      <c r="BY172" s="41">
        <v>0</v>
      </c>
      <c r="BZ172" s="41">
        <v>0</v>
      </c>
      <c r="CA172" s="41">
        <v>0</v>
      </c>
      <c r="CB172" s="41">
        <v>0</v>
      </c>
      <c r="CC172" s="41">
        <v>0</v>
      </c>
      <c r="CD172" s="41">
        <v>0</v>
      </c>
      <c r="CE172" s="41">
        <v>0</v>
      </c>
      <c r="CF172" s="41">
        <v>0</v>
      </c>
      <c r="CG172" s="41">
        <v>0</v>
      </c>
      <c r="CH172" s="41">
        <v>0</v>
      </c>
      <c r="CI172" s="41">
        <v>0</v>
      </c>
      <c r="CJ172" s="41">
        <v>0</v>
      </c>
      <c r="CK172" s="41">
        <v>0</v>
      </c>
      <c r="CL172" s="41">
        <v>0</v>
      </c>
      <c r="CM172" s="41">
        <v>0</v>
      </c>
      <c r="CN172" s="41">
        <v>0</v>
      </c>
      <c r="CO172" s="41">
        <v>0</v>
      </c>
      <c r="CP172" s="41">
        <v>0</v>
      </c>
      <c r="CQ172" s="41">
        <v>0</v>
      </c>
      <c r="CR172" s="41">
        <v>0</v>
      </c>
      <c r="CS172" s="41">
        <v>0</v>
      </c>
      <c r="CT172" s="41">
        <v>0</v>
      </c>
      <c r="CU172" s="41">
        <v>0</v>
      </c>
      <c r="CV172" s="41">
        <v>0</v>
      </c>
      <c r="CW172" s="47">
        <v>0</v>
      </c>
      <c r="CX172" s="47">
        <v>0</v>
      </c>
      <c r="CY172" s="47">
        <v>0</v>
      </c>
      <c r="CZ172" s="47">
        <v>0</v>
      </c>
      <c r="DA172" s="47">
        <v>0</v>
      </c>
    </row>
    <row r="173" spans="1:105" x14ac:dyDescent="0.2">
      <c r="A173" s="36" t="s">
        <v>458</v>
      </c>
      <c r="B173" s="47">
        <v>0</v>
      </c>
      <c r="C173" s="41">
        <v>0</v>
      </c>
      <c r="D173" s="47">
        <v>0</v>
      </c>
      <c r="E173" s="41">
        <v>0</v>
      </c>
      <c r="F173" s="41">
        <v>0</v>
      </c>
      <c r="G173" s="41">
        <v>0</v>
      </c>
      <c r="H173" s="41">
        <v>0</v>
      </c>
      <c r="I173" s="41">
        <v>0</v>
      </c>
      <c r="J173" s="41">
        <v>0</v>
      </c>
      <c r="K173" s="41">
        <v>0</v>
      </c>
      <c r="L173" s="41">
        <v>0</v>
      </c>
      <c r="M173" s="41">
        <v>0</v>
      </c>
      <c r="N173" s="41">
        <v>0</v>
      </c>
      <c r="O173" s="41">
        <v>0</v>
      </c>
      <c r="P173" s="41">
        <v>0</v>
      </c>
      <c r="Q173" s="41">
        <v>0</v>
      </c>
      <c r="R173" s="41">
        <v>0</v>
      </c>
      <c r="S173" s="41">
        <v>0</v>
      </c>
      <c r="T173" s="41">
        <v>0</v>
      </c>
      <c r="U173" s="41">
        <v>0</v>
      </c>
      <c r="V173" s="41">
        <v>0</v>
      </c>
      <c r="W173" s="41">
        <v>0</v>
      </c>
      <c r="X173" s="41">
        <v>15068.33</v>
      </c>
      <c r="Y173" s="41">
        <v>21872.31</v>
      </c>
      <c r="Z173" s="41">
        <v>50191</v>
      </c>
      <c r="AA173" s="41">
        <v>52559</v>
      </c>
      <c r="AB173" s="41">
        <v>61442</v>
      </c>
      <c r="AC173" s="41">
        <v>43991</v>
      </c>
      <c r="AD173" s="41">
        <v>46514</v>
      </c>
      <c r="AE173" s="41">
        <v>39411</v>
      </c>
      <c r="AF173" s="41">
        <v>77985</v>
      </c>
      <c r="AG173" s="41">
        <v>95998</v>
      </c>
      <c r="AH173" s="41">
        <v>149583.9</v>
      </c>
      <c r="AI173" s="41">
        <v>0</v>
      </c>
      <c r="AJ173" s="41">
        <v>0</v>
      </c>
      <c r="AK173" s="41">
        <v>0</v>
      </c>
      <c r="AL173" s="41">
        <v>0</v>
      </c>
      <c r="AM173" s="41">
        <v>0</v>
      </c>
      <c r="AN173" s="41">
        <v>0</v>
      </c>
      <c r="AO173" s="41">
        <v>0</v>
      </c>
      <c r="AP173" s="41">
        <v>0</v>
      </c>
      <c r="AQ173" s="41">
        <v>0</v>
      </c>
      <c r="AR173" s="41">
        <v>0</v>
      </c>
      <c r="AS173" s="41">
        <v>0</v>
      </c>
      <c r="AT173" s="41">
        <v>1552977</v>
      </c>
      <c r="AU173" s="41">
        <v>1242630</v>
      </c>
      <c r="AV173" s="41">
        <v>4593539</v>
      </c>
      <c r="AW173" s="41">
        <v>0</v>
      </c>
      <c r="AX173" s="41">
        <v>0</v>
      </c>
      <c r="AY173" s="41">
        <v>0</v>
      </c>
      <c r="AZ173" s="41">
        <v>0</v>
      </c>
      <c r="BA173" s="41">
        <v>0</v>
      </c>
      <c r="BB173" s="41">
        <v>0</v>
      </c>
      <c r="BC173" s="41">
        <v>0</v>
      </c>
      <c r="BD173" s="41">
        <v>0</v>
      </c>
      <c r="BE173" s="41">
        <v>13607583</v>
      </c>
      <c r="BF173" s="41">
        <v>0</v>
      </c>
      <c r="BG173" s="41">
        <v>0</v>
      </c>
      <c r="BH173" s="41">
        <v>0</v>
      </c>
      <c r="BI173" s="41">
        <v>0</v>
      </c>
      <c r="BJ173" s="41">
        <v>0</v>
      </c>
      <c r="BK173" s="41">
        <v>0</v>
      </c>
      <c r="BL173" s="41">
        <v>0</v>
      </c>
      <c r="BM173" s="41">
        <v>0</v>
      </c>
      <c r="BN173" s="41">
        <v>0</v>
      </c>
      <c r="BO173" s="41">
        <v>0</v>
      </c>
      <c r="BP173" s="41">
        <v>0</v>
      </c>
      <c r="BQ173" s="41">
        <v>0</v>
      </c>
      <c r="BR173" s="41">
        <v>0</v>
      </c>
      <c r="BS173" s="41">
        <v>0</v>
      </c>
      <c r="BT173" s="41">
        <v>0</v>
      </c>
      <c r="BU173" s="41">
        <v>0</v>
      </c>
      <c r="BV173" s="41">
        <v>0</v>
      </c>
      <c r="BW173" s="41">
        <v>0</v>
      </c>
      <c r="BX173" s="41">
        <v>0</v>
      </c>
      <c r="BY173" s="41">
        <v>0</v>
      </c>
      <c r="BZ173" s="41">
        <v>0</v>
      </c>
      <c r="CA173" s="41">
        <v>0</v>
      </c>
      <c r="CB173" s="41">
        <v>0</v>
      </c>
      <c r="CC173" s="41">
        <v>0</v>
      </c>
      <c r="CD173" s="41">
        <v>0</v>
      </c>
      <c r="CE173" s="41">
        <v>0</v>
      </c>
      <c r="CF173" s="41">
        <v>0</v>
      </c>
      <c r="CG173" s="41">
        <v>0</v>
      </c>
      <c r="CH173" s="41">
        <v>0</v>
      </c>
      <c r="CI173" s="41">
        <v>0</v>
      </c>
      <c r="CJ173" s="41">
        <v>0</v>
      </c>
      <c r="CK173" s="41">
        <v>0</v>
      </c>
      <c r="CL173" s="41">
        <v>0</v>
      </c>
      <c r="CM173" s="41">
        <v>0</v>
      </c>
      <c r="CN173" s="41">
        <v>0</v>
      </c>
      <c r="CO173" s="41">
        <v>0</v>
      </c>
      <c r="CP173" s="41">
        <v>0</v>
      </c>
      <c r="CQ173" s="41">
        <v>0</v>
      </c>
      <c r="CR173" s="41">
        <v>0</v>
      </c>
      <c r="CS173" s="41">
        <v>0</v>
      </c>
      <c r="CT173" s="41">
        <v>0</v>
      </c>
      <c r="CU173" s="41">
        <v>0</v>
      </c>
      <c r="CV173" s="41">
        <v>0</v>
      </c>
      <c r="CW173" s="47">
        <v>0</v>
      </c>
      <c r="CX173" s="47">
        <v>0</v>
      </c>
      <c r="CY173" s="47">
        <v>0</v>
      </c>
      <c r="CZ173" s="47">
        <v>0</v>
      </c>
      <c r="DA173" s="47">
        <v>0</v>
      </c>
    </row>
    <row r="174" spans="1:105" x14ac:dyDescent="0.2">
      <c r="A174" s="48" t="s">
        <v>459</v>
      </c>
      <c r="B174" s="47">
        <v>0</v>
      </c>
      <c r="C174" s="47">
        <v>0</v>
      </c>
      <c r="D174" s="47">
        <v>0</v>
      </c>
      <c r="E174" s="47">
        <v>0</v>
      </c>
      <c r="F174" s="47">
        <v>0</v>
      </c>
      <c r="G174" s="47">
        <v>0</v>
      </c>
      <c r="H174" s="47">
        <v>0</v>
      </c>
      <c r="I174" s="47">
        <v>0</v>
      </c>
      <c r="J174" s="47">
        <v>0</v>
      </c>
      <c r="K174" s="47">
        <v>0</v>
      </c>
      <c r="L174" s="47">
        <v>0</v>
      </c>
      <c r="M174" s="41">
        <v>669626.86</v>
      </c>
      <c r="N174" s="41">
        <v>462116.88999999996</v>
      </c>
      <c r="O174" s="41">
        <v>1339769.8599999999</v>
      </c>
      <c r="P174" s="41">
        <v>1791370.0099999998</v>
      </c>
      <c r="Q174" s="41">
        <v>1521628.0499999998</v>
      </c>
      <c r="R174" s="41">
        <v>1496397.89</v>
      </c>
      <c r="S174" s="41">
        <v>1003346.01</v>
      </c>
      <c r="T174" s="41">
        <v>805110.78</v>
      </c>
      <c r="U174" s="41">
        <v>519095.36</v>
      </c>
      <c r="V174" s="41">
        <v>629028.7300000001</v>
      </c>
      <c r="W174" s="41">
        <v>741298.7</v>
      </c>
      <c r="X174" s="41">
        <v>620558.35</v>
      </c>
      <c r="Y174" s="41">
        <v>72303.88</v>
      </c>
      <c r="Z174" s="41">
        <v>0</v>
      </c>
      <c r="AA174" s="41">
        <v>0</v>
      </c>
      <c r="AB174" s="41">
        <v>0</v>
      </c>
      <c r="AC174" s="41">
        <v>0</v>
      </c>
      <c r="AD174" s="41">
        <v>709932</v>
      </c>
      <c r="AE174" s="41">
        <v>407330</v>
      </c>
      <c r="AF174" s="41">
        <v>82473</v>
      </c>
      <c r="AG174" s="41">
        <v>57</v>
      </c>
      <c r="AH174" s="41">
        <v>308164.26</v>
      </c>
      <c r="AI174" s="41">
        <v>1122718</v>
      </c>
      <c r="AJ174" s="41">
        <v>934022</v>
      </c>
      <c r="AK174" s="41">
        <v>653036</v>
      </c>
      <c r="AL174" s="41">
        <v>430326</v>
      </c>
      <c r="AM174" s="41">
        <v>610194</v>
      </c>
      <c r="AN174" s="41">
        <v>586433</v>
      </c>
      <c r="AO174" s="41">
        <v>487228</v>
      </c>
      <c r="AP174" s="41">
        <v>894301</v>
      </c>
      <c r="AQ174" s="41">
        <v>683463</v>
      </c>
      <c r="AR174" s="41">
        <v>967775</v>
      </c>
      <c r="AS174" s="41">
        <v>771608</v>
      </c>
      <c r="AT174" s="41">
        <v>0</v>
      </c>
      <c r="AU174" s="41">
        <v>0</v>
      </c>
      <c r="AV174" s="41">
        <v>0</v>
      </c>
      <c r="AW174" s="41">
        <v>0</v>
      </c>
      <c r="AX174" s="41">
        <v>0</v>
      </c>
      <c r="AY174" s="41">
        <v>0</v>
      </c>
      <c r="AZ174" s="41">
        <v>0</v>
      </c>
      <c r="BA174" s="41">
        <v>0</v>
      </c>
      <c r="BB174" s="41">
        <v>0</v>
      </c>
      <c r="BC174" s="41">
        <v>0</v>
      </c>
      <c r="BD174" s="41">
        <v>0</v>
      </c>
      <c r="BE174" s="41">
        <v>0</v>
      </c>
      <c r="BF174" s="41">
        <v>0</v>
      </c>
      <c r="BG174" s="41">
        <v>0</v>
      </c>
      <c r="BH174" s="41">
        <v>0</v>
      </c>
      <c r="BI174" s="41">
        <v>0</v>
      </c>
      <c r="BJ174" s="41">
        <v>0</v>
      </c>
      <c r="BK174" s="41">
        <v>0</v>
      </c>
      <c r="BL174" s="41">
        <v>0</v>
      </c>
      <c r="BM174" s="41">
        <v>0</v>
      </c>
      <c r="BN174" s="41">
        <v>0</v>
      </c>
      <c r="BO174" s="41">
        <v>0</v>
      </c>
      <c r="BP174" s="41">
        <v>0</v>
      </c>
      <c r="BQ174" s="41">
        <v>0</v>
      </c>
      <c r="BR174" s="41">
        <v>0</v>
      </c>
      <c r="BS174" s="41">
        <v>0</v>
      </c>
      <c r="BT174" s="41">
        <v>0</v>
      </c>
      <c r="BU174" s="41">
        <v>0</v>
      </c>
      <c r="BV174" s="41">
        <v>0</v>
      </c>
      <c r="BW174" s="41">
        <v>0</v>
      </c>
      <c r="BX174" s="41">
        <v>0</v>
      </c>
      <c r="BY174" s="41">
        <v>0</v>
      </c>
      <c r="BZ174" s="41">
        <v>0</v>
      </c>
      <c r="CA174" s="41">
        <v>0</v>
      </c>
      <c r="CB174" s="41">
        <v>0</v>
      </c>
      <c r="CC174" s="41">
        <v>0</v>
      </c>
      <c r="CD174" s="41">
        <v>0</v>
      </c>
      <c r="CE174" s="41">
        <v>0</v>
      </c>
      <c r="CF174" s="41">
        <v>0</v>
      </c>
      <c r="CG174" s="41">
        <v>0</v>
      </c>
      <c r="CH174" s="41">
        <v>0</v>
      </c>
      <c r="CI174" s="41">
        <v>0</v>
      </c>
      <c r="CJ174" s="41">
        <v>0</v>
      </c>
      <c r="CK174" s="41">
        <v>0</v>
      </c>
      <c r="CL174" s="41">
        <v>0</v>
      </c>
      <c r="CM174" s="41">
        <v>0</v>
      </c>
      <c r="CN174" s="41">
        <v>0</v>
      </c>
      <c r="CO174" s="41">
        <v>0</v>
      </c>
      <c r="CP174" s="41">
        <v>0</v>
      </c>
      <c r="CQ174" s="41">
        <v>0</v>
      </c>
      <c r="CR174" s="41">
        <v>0</v>
      </c>
      <c r="CS174" s="41">
        <v>0</v>
      </c>
      <c r="CT174" s="41">
        <v>0</v>
      </c>
      <c r="CU174" s="41">
        <v>0</v>
      </c>
      <c r="CV174" s="41">
        <v>0</v>
      </c>
      <c r="CW174" s="47">
        <v>0</v>
      </c>
      <c r="CX174" s="47">
        <v>0</v>
      </c>
      <c r="CY174" s="47">
        <v>0</v>
      </c>
      <c r="CZ174" s="47">
        <v>0</v>
      </c>
      <c r="DA174" s="47">
        <v>0</v>
      </c>
    </row>
    <row r="175" spans="1:105" x14ac:dyDescent="0.2">
      <c r="A175" s="42"/>
      <c r="B175" s="47"/>
    </row>
    <row r="176" spans="1:105" x14ac:dyDescent="0.2">
      <c r="A176" s="58" t="s">
        <v>460</v>
      </c>
      <c r="B176" s="59">
        <f t="shared" ref="B176" si="42">SUM(B178:B191)</f>
        <v>0</v>
      </c>
      <c r="C176" s="59">
        <f t="shared" ref="C176:BN176" si="43">SUM(C178:C191)</f>
        <v>0</v>
      </c>
      <c r="D176" s="59">
        <f t="shared" si="43"/>
        <v>0</v>
      </c>
      <c r="E176" s="59">
        <f t="shared" si="43"/>
        <v>0</v>
      </c>
      <c r="F176" s="59">
        <f t="shared" si="43"/>
        <v>0</v>
      </c>
      <c r="G176" s="59">
        <f t="shared" si="43"/>
        <v>0</v>
      </c>
      <c r="H176" s="59">
        <f t="shared" si="43"/>
        <v>0</v>
      </c>
      <c r="I176" s="59">
        <f t="shared" si="43"/>
        <v>0</v>
      </c>
      <c r="J176" s="59">
        <f t="shared" si="43"/>
        <v>0</v>
      </c>
      <c r="K176" s="59">
        <f t="shared" si="43"/>
        <v>0</v>
      </c>
      <c r="L176" s="59">
        <f t="shared" si="43"/>
        <v>10220000</v>
      </c>
      <c r="M176" s="59">
        <f t="shared" si="43"/>
        <v>6391982.4000000004</v>
      </c>
      <c r="N176" s="59">
        <f t="shared" si="43"/>
        <v>5278121.59</v>
      </c>
      <c r="O176" s="59">
        <f t="shared" si="43"/>
        <v>5000000</v>
      </c>
      <c r="P176" s="59">
        <f t="shared" si="43"/>
        <v>0</v>
      </c>
      <c r="Q176" s="59">
        <f t="shared" si="43"/>
        <v>0</v>
      </c>
      <c r="R176" s="59">
        <f t="shared" si="43"/>
        <v>0</v>
      </c>
      <c r="S176" s="59">
        <f t="shared" si="43"/>
        <v>0</v>
      </c>
      <c r="T176" s="59">
        <f t="shared" si="43"/>
        <v>0</v>
      </c>
      <c r="U176" s="59">
        <f t="shared" si="43"/>
        <v>0</v>
      </c>
      <c r="V176" s="59">
        <f t="shared" si="43"/>
        <v>0</v>
      </c>
      <c r="W176" s="59">
        <f t="shared" si="43"/>
        <v>0</v>
      </c>
      <c r="X176" s="59">
        <f t="shared" si="43"/>
        <v>0</v>
      </c>
      <c r="Y176" s="59">
        <f t="shared" si="43"/>
        <v>0</v>
      </c>
      <c r="Z176" s="59">
        <f t="shared" si="43"/>
        <v>76534</v>
      </c>
      <c r="AA176" s="59">
        <f t="shared" si="43"/>
        <v>186875</v>
      </c>
      <c r="AB176" s="59">
        <f t="shared" si="43"/>
        <v>23335</v>
      </c>
      <c r="AC176" s="59">
        <f t="shared" si="43"/>
        <v>27129</v>
      </c>
      <c r="AD176" s="59">
        <f t="shared" si="43"/>
        <v>856911</v>
      </c>
      <c r="AE176" s="59">
        <f t="shared" si="43"/>
        <v>113210</v>
      </c>
      <c r="AF176" s="59">
        <f t="shared" si="43"/>
        <v>412754</v>
      </c>
      <c r="AG176" s="59">
        <f t="shared" si="43"/>
        <v>98637</v>
      </c>
      <c r="AH176" s="59">
        <f t="shared" si="43"/>
        <v>5446.44</v>
      </c>
      <c r="AI176" s="59">
        <f t="shared" si="43"/>
        <v>125480</v>
      </c>
      <c r="AJ176" s="59">
        <f t="shared" si="43"/>
        <v>57148</v>
      </c>
      <c r="AK176" s="59">
        <f t="shared" si="43"/>
        <v>87552</v>
      </c>
      <c r="AL176" s="59">
        <f t="shared" si="43"/>
        <v>5760</v>
      </c>
      <c r="AM176" s="59">
        <f t="shared" si="43"/>
        <v>51681</v>
      </c>
      <c r="AN176" s="59">
        <f t="shared" si="43"/>
        <v>2317439</v>
      </c>
      <c r="AO176" s="59">
        <f t="shared" si="43"/>
        <v>228</v>
      </c>
      <c r="AP176" s="59">
        <f t="shared" si="43"/>
        <v>727</v>
      </c>
      <c r="AQ176" s="59">
        <f t="shared" si="43"/>
        <v>293801</v>
      </c>
      <c r="AR176" s="59">
        <f t="shared" si="43"/>
        <v>55430</v>
      </c>
      <c r="AS176" s="59">
        <f t="shared" si="43"/>
        <v>31466</v>
      </c>
      <c r="AT176" s="59">
        <f t="shared" si="43"/>
        <v>800</v>
      </c>
      <c r="AU176" s="59">
        <f t="shared" si="43"/>
        <v>2082483</v>
      </c>
      <c r="AV176" s="59">
        <f t="shared" si="43"/>
        <v>67</v>
      </c>
      <c r="AW176" s="59">
        <f t="shared" si="43"/>
        <v>0</v>
      </c>
      <c r="AX176" s="59">
        <f t="shared" si="43"/>
        <v>0</v>
      </c>
      <c r="AY176" s="59">
        <f t="shared" si="43"/>
        <v>0</v>
      </c>
      <c r="AZ176" s="59">
        <f t="shared" si="43"/>
        <v>0</v>
      </c>
      <c r="BA176" s="59">
        <f t="shared" si="43"/>
        <v>0</v>
      </c>
      <c r="BB176" s="59">
        <f t="shared" si="43"/>
        <v>0</v>
      </c>
      <c r="BC176" s="59">
        <f t="shared" si="43"/>
        <v>0</v>
      </c>
      <c r="BD176" s="59">
        <f t="shared" si="43"/>
        <v>0</v>
      </c>
      <c r="BE176" s="59">
        <f t="shared" si="43"/>
        <v>4408848</v>
      </c>
      <c r="BF176" s="59">
        <f t="shared" si="43"/>
        <v>825120</v>
      </c>
      <c r="BG176" s="59">
        <f t="shared" si="43"/>
        <v>0</v>
      </c>
      <c r="BH176" s="59">
        <f t="shared" si="43"/>
        <v>0</v>
      </c>
      <c r="BI176" s="59">
        <f t="shared" si="43"/>
        <v>0</v>
      </c>
      <c r="BJ176" s="59">
        <f t="shared" si="43"/>
        <v>0</v>
      </c>
      <c r="BK176" s="59">
        <f t="shared" si="43"/>
        <v>0</v>
      </c>
      <c r="BL176" s="59">
        <f t="shared" si="43"/>
        <v>0</v>
      </c>
      <c r="BM176" s="59">
        <f t="shared" si="43"/>
        <v>0</v>
      </c>
      <c r="BN176" s="59">
        <f t="shared" si="43"/>
        <v>0</v>
      </c>
      <c r="BO176" s="59">
        <f t="shared" ref="BO176:DA176" si="44">SUM(BO178:BO191)</f>
        <v>0</v>
      </c>
      <c r="BP176" s="59">
        <f t="shared" si="44"/>
        <v>0</v>
      </c>
      <c r="BQ176" s="59">
        <f t="shared" si="44"/>
        <v>0</v>
      </c>
      <c r="BR176" s="59">
        <f t="shared" si="44"/>
        <v>0</v>
      </c>
      <c r="BS176" s="59">
        <f t="shared" si="44"/>
        <v>0</v>
      </c>
      <c r="BT176" s="59">
        <f t="shared" si="44"/>
        <v>0</v>
      </c>
      <c r="BU176" s="59">
        <f t="shared" si="44"/>
        <v>0</v>
      </c>
      <c r="BV176" s="59">
        <f t="shared" si="44"/>
        <v>0</v>
      </c>
      <c r="BW176" s="59">
        <f t="shared" si="44"/>
        <v>0</v>
      </c>
      <c r="BX176" s="59">
        <f t="shared" si="44"/>
        <v>0</v>
      </c>
      <c r="BY176" s="59">
        <f t="shared" si="44"/>
        <v>0</v>
      </c>
      <c r="BZ176" s="59">
        <f t="shared" si="44"/>
        <v>0</v>
      </c>
      <c r="CA176" s="59">
        <f t="shared" si="44"/>
        <v>0</v>
      </c>
      <c r="CB176" s="59">
        <f t="shared" si="44"/>
        <v>0</v>
      </c>
      <c r="CC176" s="59">
        <f t="shared" si="44"/>
        <v>0</v>
      </c>
      <c r="CD176" s="59">
        <f t="shared" si="44"/>
        <v>0</v>
      </c>
      <c r="CE176" s="59">
        <f t="shared" si="44"/>
        <v>0</v>
      </c>
      <c r="CF176" s="59">
        <f t="shared" si="44"/>
        <v>0</v>
      </c>
      <c r="CG176" s="59">
        <f t="shared" si="44"/>
        <v>13348000000</v>
      </c>
      <c r="CH176" s="59">
        <f t="shared" si="44"/>
        <v>12372000000</v>
      </c>
      <c r="CI176" s="59">
        <f t="shared" si="44"/>
        <v>21525000000</v>
      </c>
      <c r="CJ176" s="59">
        <f t="shared" si="44"/>
        <v>34788000000</v>
      </c>
      <c r="CK176" s="59">
        <f t="shared" si="44"/>
        <v>23910000000</v>
      </c>
      <c r="CL176" s="59">
        <f t="shared" si="44"/>
        <v>26079000000</v>
      </c>
      <c r="CM176" s="59">
        <f t="shared" si="44"/>
        <v>26500000000</v>
      </c>
      <c r="CN176" s="59">
        <f t="shared" si="44"/>
        <v>31482000000</v>
      </c>
      <c r="CO176" s="59">
        <f t="shared" si="44"/>
        <v>5486000000</v>
      </c>
      <c r="CP176" s="59">
        <f t="shared" si="44"/>
        <v>0</v>
      </c>
      <c r="CQ176" s="59">
        <f t="shared" si="44"/>
        <v>0</v>
      </c>
      <c r="CR176" s="59">
        <f t="shared" si="44"/>
        <v>5828772713388.002</v>
      </c>
      <c r="CS176" s="59">
        <f t="shared" si="44"/>
        <v>805060120753.99988</v>
      </c>
      <c r="CT176" s="59">
        <f t="shared" si="44"/>
        <v>923007338723.99988</v>
      </c>
      <c r="CU176" s="59">
        <f t="shared" si="44"/>
        <v>533342752550.00012</v>
      </c>
      <c r="CV176" s="59">
        <f t="shared" si="44"/>
        <v>19208986630</v>
      </c>
      <c r="CW176" s="59">
        <f t="shared" si="44"/>
        <v>872016975688.00012</v>
      </c>
      <c r="CX176" s="59">
        <f t="shared" si="44"/>
        <v>37011209733.000008</v>
      </c>
      <c r="CY176" s="59">
        <f t="shared" si="44"/>
        <v>33042678169.000008</v>
      </c>
      <c r="CZ176" s="59">
        <f t="shared" si="44"/>
        <v>18423044207.099998</v>
      </c>
      <c r="DA176" s="59">
        <f t="shared" si="44"/>
        <v>0</v>
      </c>
    </row>
    <row r="177" spans="1:105" x14ac:dyDescent="0.2">
      <c r="A177" s="42"/>
      <c r="B177" s="47"/>
    </row>
    <row r="178" spans="1:105" x14ac:dyDescent="0.2">
      <c r="A178" s="48" t="s">
        <v>461</v>
      </c>
      <c r="B178" s="47">
        <v>0</v>
      </c>
      <c r="C178" s="41">
        <v>0</v>
      </c>
      <c r="D178" s="47">
        <v>0</v>
      </c>
      <c r="E178" s="41">
        <v>0</v>
      </c>
      <c r="F178" s="41">
        <v>0</v>
      </c>
      <c r="G178" s="41">
        <v>0</v>
      </c>
      <c r="H178" s="41">
        <v>0</v>
      </c>
      <c r="I178" s="41">
        <v>0</v>
      </c>
      <c r="J178" s="41">
        <v>0</v>
      </c>
      <c r="K178" s="41">
        <v>0</v>
      </c>
      <c r="L178" s="41">
        <v>10220000</v>
      </c>
      <c r="M178" s="41">
        <v>6391982.4000000004</v>
      </c>
      <c r="N178" s="41">
        <v>5278121.59</v>
      </c>
      <c r="O178" s="41">
        <v>5000000</v>
      </c>
      <c r="P178" s="41">
        <v>0</v>
      </c>
      <c r="Q178" s="41">
        <v>0</v>
      </c>
      <c r="R178" s="41">
        <v>0</v>
      </c>
      <c r="S178" s="41">
        <v>0</v>
      </c>
      <c r="T178" s="41">
        <v>0</v>
      </c>
      <c r="U178" s="41">
        <v>0</v>
      </c>
      <c r="V178" s="41">
        <v>0</v>
      </c>
      <c r="W178" s="41">
        <v>0</v>
      </c>
      <c r="X178" s="41">
        <v>0</v>
      </c>
      <c r="Y178" s="41">
        <v>0</v>
      </c>
      <c r="Z178" s="41">
        <v>0</v>
      </c>
      <c r="AA178" s="41">
        <v>0</v>
      </c>
      <c r="AB178" s="41">
        <v>0</v>
      </c>
      <c r="AC178" s="41">
        <v>0</v>
      </c>
      <c r="AD178" s="41">
        <v>0</v>
      </c>
      <c r="AE178" s="41">
        <v>0</v>
      </c>
      <c r="AF178" s="41">
        <v>0</v>
      </c>
      <c r="AG178" s="41">
        <v>0</v>
      </c>
      <c r="AH178" s="41">
        <v>0</v>
      </c>
      <c r="AI178" s="41">
        <v>0</v>
      </c>
      <c r="AJ178" s="41">
        <v>0</v>
      </c>
      <c r="AK178" s="41">
        <v>0</v>
      </c>
      <c r="AL178" s="41">
        <v>0</v>
      </c>
      <c r="AM178" s="41">
        <v>0</v>
      </c>
      <c r="AN178" s="41">
        <v>0</v>
      </c>
      <c r="AO178" s="41">
        <v>0</v>
      </c>
      <c r="AP178" s="41">
        <v>0</v>
      </c>
      <c r="AQ178" s="41">
        <v>0</v>
      </c>
      <c r="AR178" s="41">
        <v>0</v>
      </c>
      <c r="AS178" s="41">
        <v>0</v>
      </c>
      <c r="AT178" s="41">
        <v>0</v>
      </c>
      <c r="AU178" s="41">
        <v>0</v>
      </c>
      <c r="AV178" s="41">
        <v>0</v>
      </c>
      <c r="AW178" s="41">
        <v>0</v>
      </c>
      <c r="AX178" s="41">
        <v>0</v>
      </c>
      <c r="AY178" s="41">
        <v>0</v>
      </c>
      <c r="AZ178" s="41">
        <v>0</v>
      </c>
      <c r="BA178" s="41">
        <v>0</v>
      </c>
      <c r="BB178" s="41">
        <v>0</v>
      </c>
      <c r="BC178" s="41">
        <v>0</v>
      </c>
      <c r="BD178" s="41">
        <v>0</v>
      </c>
      <c r="BE178" s="41">
        <v>0</v>
      </c>
      <c r="BF178" s="41">
        <v>0</v>
      </c>
      <c r="BG178" s="41">
        <v>0</v>
      </c>
      <c r="BH178" s="41">
        <v>0</v>
      </c>
      <c r="BI178" s="41">
        <v>0</v>
      </c>
      <c r="BJ178" s="41">
        <v>0</v>
      </c>
      <c r="BK178" s="41">
        <v>0</v>
      </c>
      <c r="BL178" s="41">
        <v>0</v>
      </c>
      <c r="BM178" s="41">
        <v>0</v>
      </c>
      <c r="BN178" s="41">
        <v>0</v>
      </c>
      <c r="BO178" s="41">
        <v>0</v>
      </c>
      <c r="BP178" s="41">
        <v>0</v>
      </c>
      <c r="BQ178" s="41">
        <v>0</v>
      </c>
      <c r="BR178" s="41">
        <v>0</v>
      </c>
      <c r="BS178" s="41">
        <v>0</v>
      </c>
      <c r="BT178" s="41">
        <v>0</v>
      </c>
      <c r="BU178" s="41">
        <v>0</v>
      </c>
      <c r="BV178" s="41">
        <v>0</v>
      </c>
      <c r="BW178" s="41">
        <v>0</v>
      </c>
      <c r="BX178" s="41">
        <v>0</v>
      </c>
      <c r="BY178" s="41">
        <v>0</v>
      </c>
      <c r="BZ178" s="41">
        <v>0</v>
      </c>
      <c r="CA178" s="41">
        <v>0</v>
      </c>
      <c r="CB178" s="41">
        <v>0</v>
      </c>
      <c r="CC178" s="41">
        <v>0</v>
      </c>
      <c r="CD178" s="41">
        <v>0</v>
      </c>
      <c r="CE178" s="41">
        <v>0</v>
      </c>
      <c r="CF178" s="41">
        <v>0</v>
      </c>
      <c r="CG178" s="41">
        <v>0</v>
      </c>
      <c r="CH178" s="41">
        <v>0</v>
      </c>
      <c r="CI178" s="41">
        <v>0</v>
      </c>
      <c r="CJ178" s="41">
        <v>0</v>
      </c>
      <c r="CK178" s="41">
        <v>0</v>
      </c>
      <c r="CL178" s="41">
        <v>0</v>
      </c>
      <c r="CM178" s="41">
        <v>0</v>
      </c>
      <c r="CN178" s="41">
        <v>0</v>
      </c>
      <c r="CO178" s="41">
        <v>0</v>
      </c>
      <c r="CP178" s="41">
        <v>0</v>
      </c>
      <c r="CQ178" s="41">
        <v>0</v>
      </c>
      <c r="CR178" s="41">
        <v>0</v>
      </c>
      <c r="CS178" s="41">
        <v>0</v>
      </c>
      <c r="CT178" s="41">
        <v>0</v>
      </c>
      <c r="CU178" s="41">
        <v>0</v>
      </c>
      <c r="CV178" s="41">
        <v>0</v>
      </c>
      <c r="CW178" s="47">
        <v>0</v>
      </c>
      <c r="CX178" s="47">
        <v>0</v>
      </c>
      <c r="CY178" s="47">
        <v>0</v>
      </c>
      <c r="CZ178" s="47">
        <v>0</v>
      </c>
      <c r="DA178" s="47">
        <v>0</v>
      </c>
    </row>
    <row r="179" spans="1:105" x14ac:dyDescent="0.2">
      <c r="A179" s="36" t="s">
        <v>462</v>
      </c>
      <c r="B179" s="47">
        <v>0</v>
      </c>
      <c r="C179" s="41">
        <v>0</v>
      </c>
      <c r="D179" s="47">
        <v>0</v>
      </c>
      <c r="E179" s="41">
        <v>0</v>
      </c>
      <c r="F179" s="41">
        <v>0</v>
      </c>
      <c r="G179" s="41">
        <v>0</v>
      </c>
      <c r="H179" s="41">
        <v>0</v>
      </c>
      <c r="I179" s="41">
        <v>0</v>
      </c>
      <c r="J179" s="41">
        <v>0</v>
      </c>
      <c r="K179" s="41">
        <v>0</v>
      </c>
      <c r="L179" s="41">
        <v>0</v>
      </c>
      <c r="M179" s="41">
        <v>0</v>
      </c>
      <c r="N179" s="41">
        <v>0</v>
      </c>
      <c r="O179" s="41">
        <v>0</v>
      </c>
      <c r="P179" s="41">
        <v>0</v>
      </c>
      <c r="Q179" s="41">
        <v>0</v>
      </c>
      <c r="R179" s="41">
        <v>0</v>
      </c>
      <c r="S179" s="41">
        <v>0</v>
      </c>
      <c r="T179" s="41">
        <v>0</v>
      </c>
      <c r="U179" s="41">
        <v>0</v>
      </c>
      <c r="V179" s="41">
        <v>0</v>
      </c>
      <c r="W179" s="41">
        <v>0</v>
      </c>
      <c r="X179" s="41">
        <v>0</v>
      </c>
      <c r="Y179" s="41">
        <v>0</v>
      </c>
      <c r="Z179" s="41">
        <v>16534</v>
      </c>
      <c r="AA179" s="41">
        <v>23377</v>
      </c>
      <c r="AB179" s="41">
        <v>23335</v>
      </c>
      <c r="AC179" s="41">
        <v>27129</v>
      </c>
      <c r="AD179" s="41">
        <v>766579</v>
      </c>
      <c r="AE179" s="41">
        <v>109635</v>
      </c>
      <c r="AF179" s="41">
        <v>269443</v>
      </c>
      <c r="AG179" s="41">
        <v>862</v>
      </c>
      <c r="AH179" s="41">
        <v>0</v>
      </c>
      <c r="AI179" s="41">
        <v>0</v>
      </c>
      <c r="AJ179" s="41">
        <v>0</v>
      </c>
      <c r="AK179" s="41">
        <v>0</v>
      </c>
      <c r="AL179" s="41">
        <v>0</v>
      </c>
      <c r="AM179" s="41">
        <v>0</v>
      </c>
      <c r="AN179" s="41">
        <v>0</v>
      </c>
      <c r="AO179" s="41">
        <v>0</v>
      </c>
      <c r="AP179" s="41">
        <v>450</v>
      </c>
      <c r="AQ179" s="41">
        <v>0</v>
      </c>
      <c r="AR179" s="41">
        <v>0</v>
      </c>
      <c r="AS179" s="41">
        <v>0</v>
      </c>
      <c r="AT179" s="41">
        <v>0</v>
      </c>
      <c r="AU179" s="41">
        <v>0</v>
      </c>
      <c r="AV179" s="41">
        <v>0</v>
      </c>
      <c r="AW179" s="41">
        <v>0</v>
      </c>
      <c r="AX179" s="41">
        <v>0</v>
      </c>
      <c r="AY179" s="41">
        <v>0</v>
      </c>
      <c r="AZ179" s="41">
        <v>0</v>
      </c>
      <c r="BA179" s="41">
        <v>0</v>
      </c>
      <c r="BB179" s="41">
        <v>0</v>
      </c>
      <c r="BC179" s="41">
        <v>0</v>
      </c>
      <c r="BD179" s="41">
        <v>0</v>
      </c>
      <c r="BE179" s="41">
        <v>0</v>
      </c>
      <c r="BF179" s="41">
        <v>0</v>
      </c>
      <c r="BG179" s="41">
        <v>0</v>
      </c>
      <c r="BH179" s="41">
        <v>0</v>
      </c>
      <c r="BI179" s="41">
        <v>0</v>
      </c>
      <c r="BJ179" s="41">
        <v>0</v>
      </c>
      <c r="BK179" s="41">
        <v>0</v>
      </c>
      <c r="BL179" s="41">
        <v>0</v>
      </c>
      <c r="BM179" s="41">
        <v>0</v>
      </c>
      <c r="BN179" s="41">
        <v>0</v>
      </c>
      <c r="BO179" s="41">
        <v>0</v>
      </c>
      <c r="BP179" s="41">
        <v>0</v>
      </c>
      <c r="BQ179" s="41">
        <v>0</v>
      </c>
      <c r="BR179" s="41">
        <v>0</v>
      </c>
      <c r="BS179" s="41">
        <v>0</v>
      </c>
      <c r="BT179" s="41">
        <v>0</v>
      </c>
      <c r="BU179" s="41">
        <v>0</v>
      </c>
      <c r="BV179" s="41">
        <v>0</v>
      </c>
      <c r="BW179" s="41">
        <v>0</v>
      </c>
      <c r="BX179" s="41">
        <v>0</v>
      </c>
      <c r="BY179" s="41">
        <v>0</v>
      </c>
      <c r="BZ179" s="41">
        <v>0</v>
      </c>
      <c r="CA179" s="41">
        <v>0</v>
      </c>
      <c r="CB179" s="41">
        <v>0</v>
      </c>
      <c r="CC179" s="41">
        <v>0</v>
      </c>
      <c r="CD179" s="41">
        <v>0</v>
      </c>
      <c r="CE179" s="41">
        <v>0</v>
      </c>
      <c r="CF179" s="41">
        <v>0</v>
      </c>
      <c r="CG179" s="41">
        <v>0</v>
      </c>
      <c r="CH179" s="41">
        <v>0</v>
      </c>
      <c r="CI179" s="41">
        <v>0</v>
      </c>
      <c r="CJ179" s="41">
        <v>0</v>
      </c>
      <c r="CK179" s="41">
        <v>0</v>
      </c>
      <c r="CL179" s="41">
        <v>0</v>
      </c>
      <c r="CM179" s="41">
        <v>0</v>
      </c>
      <c r="CN179" s="41">
        <v>0</v>
      </c>
      <c r="CO179" s="41">
        <v>0</v>
      </c>
      <c r="CP179" s="41">
        <v>0</v>
      </c>
      <c r="CQ179" s="41">
        <v>0</v>
      </c>
      <c r="CR179" s="41">
        <v>0</v>
      </c>
      <c r="CS179" s="41">
        <v>0</v>
      </c>
      <c r="CT179" s="41">
        <v>0</v>
      </c>
      <c r="CU179" s="41">
        <v>0</v>
      </c>
      <c r="CV179" s="41">
        <v>0</v>
      </c>
      <c r="CW179" s="47">
        <v>0</v>
      </c>
      <c r="CX179" s="47">
        <v>0</v>
      </c>
      <c r="CY179" s="47">
        <v>0</v>
      </c>
      <c r="CZ179" s="47">
        <v>0</v>
      </c>
      <c r="DA179" s="47">
        <v>0</v>
      </c>
    </row>
    <row r="180" spans="1:105" x14ac:dyDescent="0.2">
      <c r="A180" s="36" t="s">
        <v>463</v>
      </c>
      <c r="B180" s="47">
        <v>0</v>
      </c>
      <c r="C180" s="41">
        <v>0</v>
      </c>
      <c r="D180" s="47">
        <v>0</v>
      </c>
      <c r="E180" s="41">
        <v>0</v>
      </c>
      <c r="F180" s="41">
        <v>0</v>
      </c>
      <c r="G180" s="41">
        <v>0</v>
      </c>
      <c r="H180" s="41">
        <v>0</v>
      </c>
      <c r="I180" s="41">
        <v>0</v>
      </c>
      <c r="J180" s="41">
        <v>0</v>
      </c>
      <c r="K180" s="41">
        <v>0</v>
      </c>
      <c r="L180" s="41">
        <v>0</v>
      </c>
      <c r="M180" s="41">
        <v>0</v>
      </c>
      <c r="N180" s="41">
        <v>0</v>
      </c>
      <c r="O180" s="41">
        <v>0</v>
      </c>
      <c r="P180" s="41">
        <v>0</v>
      </c>
      <c r="Q180" s="41">
        <v>0</v>
      </c>
      <c r="R180" s="41">
        <v>0</v>
      </c>
      <c r="S180" s="41">
        <v>0</v>
      </c>
      <c r="T180" s="41">
        <v>0</v>
      </c>
      <c r="U180" s="41">
        <v>0</v>
      </c>
      <c r="V180" s="41">
        <v>0</v>
      </c>
      <c r="W180" s="41">
        <v>0</v>
      </c>
      <c r="X180" s="41">
        <v>0</v>
      </c>
      <c r="Y180" s="41">
        <v>0</v>
      </c>
      <c r="Z180" s="41">
        <v>60000</v>
      </c>
      <c r="AA180" s="41">
        <v>163498</v>
      </c>
      <c r="AB180" s="41">
        <v>0</v>
      </c>
      <c r="AC180" s="41">
        <v>0</v>
      </c>
      <c r="AD180" s="41">
        <v>90332</v>
      </c>
      <c r="AE180" s="41">
        <v>709</v>
      </c>
      <c r="AF180" s="41">
        <v>441</v>
      </c>
      <c r="AG180" s="41">
        <v>97304</v>
      </c>
      <c r="AH180" s="41">
        <v>1645.36</v>
      </c>
      <c r="AI180" s="41">
        <v>0</v>
      </c>
      <c r="AJ180" s="41">
        <v>0</v>
      </c>
      <c r="AK180" s="41">
        <v>0</v>
      </c>
      <c r="AL180" s="41">
        <v>0</v>
      </c>
      <c r="AM180" s="41">
        <v>0</v>
      </c>
      <c r="AN180" s="41">
        <v>4662</v>
      </c>
      <c r="AO180" s="41">
        <v>0</v>
      </c>
      <c r="AP180" s="41">
        <v>74</v>
      </c>
      <c r="AQ180" s="41">
        <v>2073</v>
      </c>
      <c r="AR180" s="41">
        <v>5071</v>
      </c>
      <c r="AS180" s="41">
        <v>0</v>
      </c>
      <c r="AT180" s="41">
        <v>0</v>
      </c>
      <c r="AU180" s="41">
        <v>0</v>
      </c>
      <c r="AV180" s="41">
        <v>0</v>
      </c>
      <c r="AW180" s="41">
        <v>0</v>
      </c>
      <c r="AX180" s="41">
        <v>0</v>
      </c>
      <c r="AY180" s="41">
        <v>0</v>
      </c>
      <c r="AZ180" s="41">
        <v>0</v>
      </c>
      <c r="BA180" s="41">
        <v>0</v>
      </c>
      <c r="BB180" s="41">
        <v>0</v>
      </c>
      <c r="BC180" s="41">
        <v>0</v>
      </c>
      <c r="BD180" s="41">
        <v>0</v>
      </c>
      <c r="BE180" s="41">
        <v>0</v>
      </c>
      <c r="BF180" s="41">
        <v>0</v>
      </c>
      <c r="BG180" s="41">
        <v>0</v>
      </c>
      <c r="BH180" s="41">
        <v>0</v>
      </c>
      <c r="BI180" s="41">
        <v>0</v>
      </c>
      <c r="BJ180" s="41">
        <v>0</v>
      </c>
      <c r="BK180" s="41">
        <v>0</v>
      </c>
      <c r="BL180" s="41">
        <v>0</v>
      </c>
      <c r="BM180" s="41">
        <v>0</v>
      </c>
      <c r="BN180" s="41">
        <v>0</v>
      </c>
      <c r="BO180" s="41">
        <v>0</v>
      </c>
      <c r="BP180" s="41">
        <v>0</v>
      </c>
      <c r="BQ180" s="41">
        <v>0</v>
      </c>
      <c r="BR180" s="41">
        <v>0</v>
      </c>
      <c r="BS180" s="41">
        <v>0</v>
      </c>
      <c r="BT180" s="41">
        <v>0</v>
      </c>
      <c r="BU180" s="41">
        <v>0</v>
      </c>
      <c r="BV180" s="41">
        <v>0</v>
      </c>
      <c r="BW180" s="41">
        <v>0</v>
      </c>
      <c r="BX180" s="41">
        <v>0</v>
      </c>
      <c r="BY180" s="41">
        <v>0</v>
      </c>
      <c r="BZ180" s="41">
        <v>0</v>
      </c>
      <c r="CA180" s="41">
        <v>0</v>
      </c>
      <c r="CB180" s="41">
        <v>0</v>
      </c>
      <c r="CC180" s="41">
        <v>0</v>
      </c>
      <c r="CD180" s="41">
        <v>0</v>
      </c>
      <c r="CE180" s="41">
        <v>0</v>
      </c>
      <c r="CF180" s="41">
        <v>0</v>
      </c>
      <c r="CG180" s="41">
        <v>0</v>
      </c>
      <c r="CH180" s="41">
        <v>0</v>
      </c>
      <c r="CI180" s="41">
        <v>0</v>
      </c>
      <c r="CJ180" s="41">
        <v>0</v>
      </c>
      <c r="CK180" s="41">
        <v>0</v>
      </c>
      <c r="CL180" s="41">
        <v>0</v>
      </c>
      <c r="CM180" s="41">
        <v>0</v>
      </c>
      <c r="CN180" s="41">
        <v>0</v>
      </c>
      <c r="CO180" s="41">
        <v>0</v>
      </c>
      <c r="CP180" s="41">
        <v>0</v>
      </c>
      <c r="CQ180" s="41">
        <v>0</v>
      </c>
      <c r="CR180" s="41">
        <v>0</v>
      </c>
      <c r="CS180" s="41">
        <v>0</v>
      </c>
      <c r="CT180" s="41">
        <v>0</v>
      </c>
      <c r="CU180" s="41">
        <v>0</v>
      </c>
      <c r="CV180" s="41">
        <v>0</v>
      </c>
      <c r="CW180" s="47">
        <v>0</v>
      </c>
      <c r="CX180" s="47">
        <v>0</v>
      </c>
      <c r="CY180" s="47">
        <v>0</v>
      </c>
      <c r="CZ180" s="47">
        <v>0</v>
      </c>
      <c r="DA180" s="47">
        <v>0</v>
      </c>
    </row>
    <row r="181" spans="1:105" x14ac:dyDescent="0.2">
      <c r="A181" s="43" t="s">
        <v>464</v>
      </c>
      <c r="B181" s="41">
        <v>0</v>
      </c>
      <c r="C181" s="41">
        <v>0</v>
      </c>
      <c r="D181" s="41">
        <v>0</v>
      </c>
      <c r="E181" s="41">
        <v>0</v>
      </c>
      <c r="F181" s="41">
        <v>0</v>
      </c>
      <c r="G181" s="41">
        <v>0</v>
      </c>
      <c r="H181" s="41">
        <v>0</v>
      </c>
      <c r="I181" s="41">
        <v>0</v>
      </c>
      <c r="J181" s="41">
        <v>0</v>
      </c>
      <c r="K181" s="41">
        <v>0</v>
      </c>
      <c r="L181" s="41">
        <v>0</v>
      </c>
      <c r="M181" s="41">
        <v>0</v>
      </c>
      <c r="N181" s="41">
        <v>0</v>
      </c>
      <c r="O181" s="41">
        <v>0</v>
      </c>
      <c r="P181" s="41">
        <v>0</v>
      </c>
      <c r="Q181" s="41">
        <v>0</v>
      </c>
      <c r="R181" s="41">
        <v>0</v>
      </c>
      <c r="S181" s="41">
        <v>0</v>
      </c>
      <c r="T181" s="41">
        <v>0</v>
      </c>
      <c r="U181" s="41">
        <v>0</v>
      </c>
      <c r="V181" s="41">
        <v>0</v>
      </c>
      <c r="W181" s="41">
        <v>0</v>
      </c>
      <c r="X181" s="41">
        <v>0</v>
      </c>
      <c r="Y181" s="41">
        <v>0</v>
      </c>
      <c r="Z181" s="41">
        <v>0</v>
      </c>
      <c r="AA181" s="41">
        <v>0</v>
      </c>
      <c r="AB181" s="41">
        <v>0</v>
      </c>
      <c r="AC181" s="41">
        <v>0</v>
      </c>
      <c r="AD181" s="41">
        <v>0</v>
      </c>
      <c r="AE181" s="41">
        <v>0</v>
      </c>
      <c r="AF181" s="41">
        <v>0</v>
      </c>
      <c r="AG181" s="41">
        <v>0</v>
      </c>
      <c r="AH181" s="41">
        <v>0</v>
      </c>
      <c r="AI181" s="41">
        <v>0</v>
      </c>
      <c r="AJ181" s="41">
        <v>0</v>
      </c>
      <c r="AK181" s="41">
        <v>0</v>
      </c>
      <c r="AL181" s="41">
        <v>0</v>
      </c>
      <c r="AM181" s="41">
        <v>0</v>
      </c>
      <c r="AN181" s="41">
        <v>0</v>
      </c>
      <c r="AO181" s="41">
        <v>0</v>
      </c>
      <c r="AP181" s="41">
        <v>0</v>
      </c>
      <c r="AQ181" s="41">
        <v>0</v>
      </c>
      <c r="AR181" s="41">
        <v>0</v>
      </c>
      <c r="AS181" s="41">
        <v>0</v>
      </c>
      <c r="AT181" s="41">
        <v>0</v>
      </c>
      <c r="AU181" s="41">
        <v>81683</v>
      </c>
      <c r="AV181" s="41">
        <v>0</v>
      </c>
      <c r="AW181" s="41">
        <v>0</v>
      </c>
      <c r="AX181" s="41">
        <v>0</v>
      </c>
      <c r="AY181" s="41">
        <v>0</v>
      </c>
      <c r="AZ181" s="41">
        <v>0</v>
      </c>
      <c r="BA181" s="41">
        <v>0</v>
      </c>
      <c r="BB181" s="41">
        <v>0</v>
      </c>
      <c r="BC181" s="41">
        <v>0</v>
      </c>
      <c r="BD181" s="41">
        <v>0</v>
      </c>
      <c r="BE181" s="41">
        <v>0</v>
      </c>
      <c r="BF181" s="41">
        <v>0</v>
      </c>
      <c r="BG181" s="41">
        <v>0</v>
      </c>
      <c r="BH181" s="41">
        <v>0</v>
      </c>
      <c r="BI181" s="41">
        <v>0</v>
      </c>
      <c r="BJ181" s="41">
        <v>0</v>
      </c>
      <c r="BK181" s="41">
        <v>0</v>
      </c>
      <c r="BL181" s="41">
        <v>0</v>
      </c>
      <c r="BM181" s="41">
        <v>0</v>
      </c>
      <c r="BN181" s="41">
        <v>0</v>
      </c>
      <c r="BO181" s="41">
        <v>0</v>
      </c>
      <c r="BP181" s="41">
        <v>0</v>
      </c>
      <c r="BQ181" s="41">
        <v>0</v>
      </c>
      <c r="BR181" s="41">
        <v>0</v>
      </c>
      <c r="BS181" s="41">
        <v>0</v>
      </c>
      <c r="BT181" s="41">
        <v>0</v>
      </c>
      <c r="BU181" s="41">
        <v>0</v>
      </c>
      <c r="BV181" s="41">
        <v>0</v>
      </c>
      <c r="BW181" s="41">
        <v>0</v>
      </c>
      <c r="BX181" s="41">
        <v>0</v>
      </c>
      <c r="BY181" s="41">
        <v>0</v>
      </c>
      <c r="BZ181" s="41">
        <v>0</v>
      </c>
      <c r="CA181" s="41">
        <v>0</v>
      </c>
      <c r="CB181" s="41">
        <v>0</v>
      </c>
      <c r="CC181" s="41">
        <v>0</v>
      </c>
      <c r="CD181" s="41">
        <v>0</v>
      </c>
      <c r="CE181" s="41">
        <v>0</v>
      </c>
      <c r="CF181" s="41">
        <v>0</v>
      </c>
      <c r="CG181" s="41">
        <v>0</v>
      </c>
      <c r="CH181" s="41">
        <v>0</v>
      </c>
      <c r="CI181" s="41">
        <v>0</v>
      </c>
      <c r="CJ181" s="41">
        <v>0</v>
      </c>
      <c r="CK181" s="41">
        <v>0</v>
      </c>
      <c r="CL181" s="41">
        <v>0</v>
      </c>
      <c r="CM181" s="41">
        <v>0</v>
      </c>
      <c r="CN181" s="41">
        <v>0</v>
      </c>
      <c r="CO181" s="41">
        <v>0</v>
      </c>
      <c r="CP181" s="41">
        <v>0</v>
      </c>
      <c r="CQ181" s="41">
        <v>0</v>
      </c>
      <c r="CR181" s="41">
        <v>0</v>
      </c>
      <c r="CS181" s="41">
        <v>0</v>
      </c>
      <c r="CT181" s="41">
        <v>0</v>
      </c>
      <c r="CU181" s="41">
        <v>0</v>
      </c>
      <c r="CV181" s="41">
        <v>0</v>
      </c>
      <c r="CW181" s="47">
        <v>0</v>
      </c>
      <c r="CX181" s="47">
        <v>0</v>
      </c>
      <c r="CY181" s="47">
        <v>0</v>
      </c>
      <c r="CZ181" s="47">
        <v>0</v>
      </c>
      <c r="DA181" s="47">
        <v>0</v>
      </c>
    </row>
    <row r="182" spans="1:105" x14ac:dyDescent="0.2">
      <c r="A182" s="43" t="s">
        <v>465</v>
      </c>
      <c r="B182" s="41">
        <v>0</v>
      </c>
      <c r="C182" s="41">
        <v>0</v>
      </c>
      <c r="D182" s="41">
        <v>0</v>
      </c>
      <c r="E182" s="41">
        <v>0</v>
      </c>
      <c r="F182" s="41">
        <v>0</v>
      </c>
      <c r="G182" s="41">
        <v>0</v>
      </c>
      <c r="H182" s="41">
        <v>0</v>
      </c>
      <c r="I182" s="41">
        <v>0</v>
      </c>
      <c r="J182" s="41">
        <v>0</v>
      </c>
      <c r="K182" s="41">
        <v>0</v>
      </c>
      <c r="L182" s="41">
        <v>0</v>
      </c>
      <c r="M182" s="41">
        <v>0</v>
      </c>
      <c r="N182" s="41">
        <v>0</v>
      </c>
      <c r="O182" s="41">
        <v>0</v>
      </c>
      <c r="P182" s="41">
        <v>0</v>
      </c>
      <c r="Q182" s="41">
        <v>0</v>
      </c>
      <c r="R182" s="41">
        <v>0</v>
      </c>
      <c r="S182" s="41">
        <v>0</v>
      </c>
      <c r="T182" s="41">
        <v>0</v>
      </c>
      <c r="U182" s="41">
        <v>0</v>
      </c>
      <c r="V182" s="41">
        <v>0</v>
      </c>
      <c r="W182" s="41">
        <v>0</v>
      </c>
      <c r="X182" s="41">
        <v>0</v>
      </c>
      <c r="Y182" s="41">
        <v>0</v>
      </c>
      <c r="Z182" s="41">
        <v>0</v>
      </c>
      <c r="AA182" s="41">
        <v>0</v>
      </c>
      <c r="AB182" s="41">
        <v>0</v>
      </c>
      <c r="AC182" s="41">
        <v>0</v>
      </c>
      <c r="AD182" s="41">
        <v>0</v>
      </c>
      <c r="AE182" s="41">
        <v>2866</v>
      </c>
      <c r="AF182" s="41">
        <v>142870</v>
      </c>
      <c r="AG182" s="41">
        <v>471</v>
      </c>
      <c r="AH182" s="41">
        <v>3801.08</v>
      </c>
      <c r="AI182" s="41">
        <v>125480</v>
      </c>
      <c r="AJ182" s="41">
        <v>57148</v>
      </c>
      <c r="AK182" s="41">
        <v>87552</v>
      </c>
      <c r="AL182" s="41">
        <v>5760</v>
      </c>
      <c r="AM182" s="41">
        <v>51681</v>
      </c>
      <c r="AN182" s="41">
        <v>2312777</v>
      </c>
      <c r="AO182" s="41">
        <v>228</v>
      </c>
      <c r="AP182" s="41">
        <v>203</v>
      </c>
      <c r="AQ182" s="41">
        <v>291728</v>
      </c>
      <c r="AR182" s="41">
        <v>50359</v>
      </c>
      <c r="AS182" s="41">
        <v>31466</v>
      </c>
      <c r="AT182" s="41">
        <v>800</v>
      </c>
      <c r="AU182" s="41">
        <v>2000800</v>
      </c>
      <c r="AV182" s="41">
        <v>67</v>
      </c>
      <c r="AW182" s="41">
        <v>0</v>
      </c>
      <c r="AX182" s="41">
        <v>0</v>
      </c>
      <c r="AY182" s="41">
        <v>0</v>
      </c>
      <c r="AZ182" s="41">
        <v>0</v>
      </c>
      <c r="BA182" s="41">
        <v>0</v>
      </c>
      <c r="BB182" s="41">
        <v>0</v>
      </c>
      <c r="BC182" s="41">
        <v>0</v>
      </c>
      <c r="BD182" s="41">
        <v>0</v>
      </c>
      <c r="BE182" s="41">
        <v>4408848</v>
      </c>
      <c r="BF182" s="41">
        <v>825120</v>
      </c>
      <c r="BG182" s="41">
        <v>0</v>
      </c>
      <c r="BH182" s="41">
        <v>0</v>
      </c>
      <c r="BI182" s="41">
        <v>0</v>
      </c>
      <c r="BJ182" s="41">
        <v>0</v>
      </c>
      <c r="BK182" s="41">
        <v>0</v>
      </c>
      <c r="BL182" s="41">
        <v>0</v>
      </c>
      <c r="BM182" s="41">
        <v>0</v>
      </c>
      <c r="BN182" s="41">
        <v>0</v>
      </c>
      <c r="BO182" s="41">
        <v>0</v>
      </c>
      <c r="BP182" s="41">
        <v>0</v>
      </c>
      <c r="BQ182" s="41">
        <v>0</v>
      </c>
      <c r="BR182" s="41">
        <v>0</v>
      </c>
      <c r="BS182" s="41">
        <v>0</v>
      </c>
      <c r="BT182" s="41">
        <v>0</v>
      </c>
      <c r="BU182" s="41">
        <v>0</v>
      </c>
      <c r="BV182" s="41">
        <v>0</v>
      </c>
      <c r="BW182" s="41">
        <v>0</v>
      </c>
      <c r="BX182" s="41">
        <v>0</v>
      </c>
      <c r="BY182" s="41">
        <v>0</v>
      </c>
      <c r="BZ182" s="41">
        <v>0</v>
      </c>
      <c r="CA182" s="41">
        <v>0</v>
      </c>
      <c r="CB182" s="41">
        <v>0</v>
      </c>
      <c r="CC182" s="41">
        <v>0</v>
      </c>
      <c r="CD182" s="41">
        <v>0</v>
      </c>
      <c r="CE182" s="41">
        <v>0</v>
      </c>
      <c r="CF182" s="41">
        <v>0</v>
      </c>
      <c r="CG182" s="41">
        <v>0</v>
      </c>
      <c r="CH182" s="41">
        <v>0</v>
      </c>
      <c r="CI182" s="41">
        <v>0</v>
      </c>
      <c r="CJ182" s="41">
        <v>0</v>
      </c>
      <c r="CK182" s="41">
        <v>0</v>
      </c>
      <c r="CL182" s="41">
        <v>0</v>
      </c>
      <c r="CM182" s="41">
        <v>0</v>
      </c>
      <c r="CN182" s="41">
        <v>0</v>
      </c>
      <c r="CO182" s="41">
        <v>0</v>
      </c>
      <c r="CP182" s="41">
        <v>0</v>
      </c>
      <c r="CQ182" s="41">
        <v>0</v>
      </c>
      <c r="CR182" s="41">
        <v>0</v>
      </c>
      <c r="CS182" s="41">
        <v>0</v>
      </c>
      <c r="CT182" s="41">
        <v>0</v>
      </c>
      <c r="CU182" s="41">
        <v>0</v>
      </c>
      <c r="CV182" s="41">
        <v>0</v>
      </c>
      <c r="CW182" s="47">
        <v>0</v>
      </c>
      <c r="CX182" s="47">
        <v>0</v>
      </c>
      <c r="CY182" s="47">
        <v>0</v>
      </c>
      <c r="CZ182" s="47">
        <v>0</v>
      </c>
      <c r="DA182" s="47">
        <v>0</v>
      </c>
    </row>
    <row r="183" spans="1:105" x14ac:dyDescent="0.2">
      <c r="A183" s="43" t="s">
        <v>466</v>
      </c>
      <c r="B183" s="41">
        <v>0</v>
      </c>
      <c r="C183" s="41">
        <v>0</v>
      </c>
      <c r="D183" s="41">
        <v>0</v>
      </c>
      <c r="E183" s="41">
        <v>0</v>
      </c>
      <c r="F183" s="41">
        <v>0</v>
      </c>
      <c r="G183" s="41">
        <v>0</v>
      </c>
      <c r="H183" s="41">
        <v>0</v>
      </c>
      <c r="I183" s="41">
        <v>0</v>
      </c>
      <c r="J183" s="41">
        <v>0</v>
      </c>
      <c r="K183" s="41">
        <v>0</v>
      </c>
      <c r="L183" s="41">
        <v>0</v>
      </c>
      <c r="M183" s="41">
        <v>0</v>
      </c>
      <c r="N183" s="41">
        <v>0</v>
      </c>
      <c r="O183" s="41">
        <v>0</v>
      </c>
      <c r="P183" s="41">
        <v>0</v>
      </c>
      <c r="Q183" s="41">
        <v>0</v>
      </c>
      <c r="R183" s="41">
        <v>0</v>
      </c>
      <c r="S183" s="41">
        <v>0</v>
      </c>
      <c r="T183" s="41">
        <v>0</v>
      </c>
      <c r="U183" s="41">
        <v>0</v>
      </c>
      <c r="V183" s="41">
        <v>0</v>
      </c>
      <c r="W183" s="41">
        <v>0</v>
      </c>
      <c r="X183" s="41">
        <v>0</v>
      </c>
      <c r="Y183" s="41">
        <v>0</v>
      </c>
      <c r="Z183" s="41">
        <v>0</v>
      </c>
      <c r="AA183" s="41">
        <v>0</v>
      </c>
      <c r="AB183" s="41">
        <v>0</v>
      </c>
      <c r="AC183" s="41">
        <v>0</v>
      </c>
      <c r="AD183" s="41">
        <v>0</v>
      </c>
      <c r="AE183" s="41">
        <v>0</v>
      </c>
      <c r="AF183" s="41">
        <v>0</v>
      </c>
      <c r="AG183" s="41">
        <v>0</v>
      </c>
      <c r="AH183" s="41">
        <v>0</v>
      </c>
      <c r="AI183" s="41">
        <v>0</v>
      </c>
      <c r="AJ183" s="41">
        <v>0</v>
      </c>
      <c r="AK183" s="41">
        <v>0</v>
      </c>
      <c r="AL183" s="41">
        <v>0</v>
      </c>
      <c r="AM183" s="41">
        <v>0</v>
      </c>
      <c r="AN183" s="41">
        <v>0</v>
      </c>
      <c r="AO183" s="41">
        <v>0</v>
      </c>
      <c r="AP183" s="41">
        <v>0</v>
      </c>
      <c r="AQ183" s="41">
        <v>0</v>
      </c>
      <c r="AR183" s="41">
        <v>0</v>
      </c>
      <c r="AS183" s="41">
        <v>0</v>
      </c>
      <c r="AT183" s="41">
        <v>0</v>
      </c>
      <c r="AU183" s="41">
        <v>0</v>
      </c>
      <c r="AV183" s="41">
        <v>0</v>
      </c>
      <c r="AW183" s="41">
        <v>0</v>
      </c>
      <c r="AX183" s="41">
        <v>0</v>
      </c>
      <c r="AY183" s="41">
        <v>0</v>
      </c>
      <c r="AZ183" s="41">
        <v>0</v>
      </c>
      <c r="BA183" s="41">
        <v>0</v>
      </c>
      <c r="BB183" s="41">
        <v>0</v>
      </c>
      <c r="BC183" s="41">
        <v>0</v>
      </c>
      <c r="BD183" s="41">
        <v>0</v>
      </c>
      <c r="BE183" s="41">
        <v>0</v>
      </c>
      <c r="BF183" s="41">
        <v>0</v>
      </c>
      <c r="BG183" s="41">
        <v>0</v>
      </c>
      <c r="BH183" s="41">
        <v>0</v>
      </c>
      <c r="BI183" s="41">
        <v>0</v>
      </c>
      <c r="BJ183" s="41">
        <v>0</v>
      </c>
      <c r="BK183" s="41">
        <v>0</v>
      </c>
      <c r="BL183" s="41">
        <v>0</v>
      </c>
      <c r="BM183" s="41">
        <v>0</v>
      </c>
      <c r="BN183" s="41">
        <v>0</v>
      </c>
      <c r="BO183" s="41">
        <v>0</v>
      </c>
      <c r="BP183" s="41">
        <v>0</v>
      </c>
      <c r="BQ183" s="41">
        <v>0</v>
      </c>
      <c r="BR183" s="41">
        <v>0</v>
      </c>
      <c r="BS183" s="41">
        <v>0</v>
      </c>
      <c r="BT183" s="41">
        <v>0</v>
      </c>
      <c r="BU183" s="41">
        <v>0</v>
      </c>
      <c r="BV183" s="41">
        <v>0</v>
      </c>
      <c r="BW183" s="41">
        <v>0</v>
      </c>
      <c r="BX183" s="41">
        <v>0</v>
      </c>
      <c r="BY183" s="41">
        <v>0</v>
      </c>
      <c r="BZ183" s="41">
        <v>0</v>
      </c>
      <c r="CA183" s="41">
        <v>0</v>
      </c>
      <c r="CB183" s="41">
        <v>0</v>
      </c>
      <c r="CC183" s="41">
        <v>0</v>
      </c>
      <c r="CD183" s="41">
        <v>0</v>
      </c>
      <c r="CE183" s="41">
        <v>0</v>
      </c>
      <c r="CF183" s="41">
        <v>0</v>
      </c>
      <c r="CG183" s="41">
        <v>0</v>
      </c>
      <c r="CH183" s="41">
        <v>0</v>
      </c>
      <c r="CI183" s="41">
        <v>0</v>
      </c>
      <c r="CJ183" s="41">
        <v>0</v>
      </c>
      <c r="CK183" s="41">
        <v>0</v>
      </c>
      <c r="CL183" s="41">
        <v>0</v>
      </c>
      <c r="CM183" s="41">
        <v>0</v>
      </c>
      <c r="CN183" s="41">
        <v>0</v>
      </c>
      <c r="CO183" s="41">
        <v>0</v>
      </c>
      <c r="CP183" s="41">
        <v>0</v>
      </c>
      <c r="CQ183" s="41">
        <v>0</v>
      </c>
      <c r="CR183" s="41">
        <v>0</v>
      </c>
      <c r="CS183" s="41">
        <v>0</v>
      </c>
      <c r="CT183" s="41">
        <v>0</v>
      </c>
      <c r="CU183" s="41">
        <v>0</v>
      </c>
      <c r="CV183" s="41">
        <v>0</v>
      </c>
      <c r="CW183" s="47">
        <v>0</v>
      </c>
      <c r="CX183" s="47">
        <v>0</v>
      </c>
      <c r="CY183" s="47">
        <v>0</v>
      </c>
      <c r="CZ183" s="47">
        <v>0</v>
      </c>
      <c r="DA183" s="47">
        <v>0</v>
      </c>
    </row>
    <row r="184" spans="1:105" x14ac:dyDescent="0.2">
      <c r="A184" s="43" t="s">
        <v>467</v>
      </c>
      <c r="B184" s="41">
        <v>0</v>
      </c>
      <c r="C184" s="41">
        <v>0</v>
      </c>
      <c r="D184" s="41">
        <v>0</v>
      </c>
      <c r="E184" s="41">
        <v>0</v>
      </c>
      <c r="F184" s="41">
        <v>0</v>
      </c>
      <c r="G184" s="41">
        <v>0</v>
      </c>
      <c r="H184" s="41">
        <v>0</v>
      </c>
      <c r="I184" s="41">
        <v>0</v>
      </c>
      <c r="J184" s="41">
        <v>0</v>
      </c>
      <c r="K184" s="41">
        <v>0</v>
      </c>
      <c r="L184" s="41">
        <v>0</v>
      </c>
      <c r="M184" s="41">
        <v>0</v>
      </c>
      <c r="N184" s="41">
        <v>0</v>
      </c>
      <c r="O184" s="41">
        <v>0</v>
      </c>
      <c r="P184" s="41">
        <v>0</v>
      </c>
      <c r="Q184" s="41">
        <v>0</v>
      </c>
      <c r="R184" s="41">
        <v>0</v>
      </c>
      <c r="S184" s="41">
        <v>0</v>
      </c>
      <c r="T184" s="41">
        <v>0</v>
      </c>
      <c r="U184" s="41">
        <v>0</v>
      </c>
      <c r="V184" s="41">
        <v>0</v>
      </c>
      <c r="W184" s="41">
        <v>0</v>
      </c>
      <c r="X184" s="41">
        <v>0</v>
      </c>
      <c r="Y184" s="41">
        <v>0</v>
      </c>
      <c r="Z184" s="41">
        <v>0</v>
      </c>
      <c r="AA184" s="41">
        <v>0</v>
      </c>
      <c r="AB184" s="41">
        <v>0</v>
      </c>
      <c r="AC184" s="41">
        <v>0</v>
      </c>
      <c r="AD184" s="41">
        <v>0</v>
      </c>
      <c r="AE184" s="41">
        <v>0</v>
      </c>
      <c r="AF184" s="41">
        <v>0</v>
      </c>
      <c r="AG184" s="41">
        <v>0</v>
      </c>
      <c r="AH184" s="41">
        <v>0</v>
      </c>
      <c r="AI184" s="41">
        <v>0</v>
      </c>
      <c r="AJ184" s="41">
        <v>0</v>
      </c>
      <c r="AK184" s="41">
        <v>0</v>
      </c>
      <c r="AL184" s="41">
        <v>0</v>
      </c>
      <c r="AM184" s="41">
        <v>0</v>
      </c>
      <c r="AN184" s="41">
        <v>0</v>
      </c>
      <c r="AO184" s="41">
        <v>0</v>
      </c>
      <c r="AP184" s="41">
        <v>0</v>
      </c>
      <c r="AQ184" s="41">
        <v>0</v>
      </c>
      <c r="AR184" s="41">
        <v>0</v>
      </c>
      <c r="AS184" s="41">
        <v>0</v>
      </c>
      <c r="AT184" s="41">
        <v>0</v>
      </c>
      <c r="AU184" s="41">
        <v>0</v>
      </c>
      <c r="AV184" s="41">
        <v>0</v>
      </c>
      <c r="AW184" s="41">
        <v>0</v>
      </c>
      <c r="AX184" s="41">
        <v>0</v>
      </c>
      <c r="AY184" s="41">
        <v>0</v>
      </c>
      <c r="AZ184" s="41">
        <v>0</v>
      </c>
      <c r="BA184" s="41">
        <v>0</v>
      </c>
      <c r="BB184" s="41">
        <v>0</v>
      </c>
      <c r="BC184" s="41">
        <v>0</v>
      </c>
      <c r="BD184" s="41">
        <v>0</v>
      </c>
      <c r="BE184" s="41">
        <v>0</v>
      </c>
      <c r="BF184" s="41">
        <v>0</v>
      </c>
      <c r="BG184" s="41">
        <v>0</v>
      </c>
      <c r="BH184" s="41">
        <v>0</v>
      </c>
      <c r="BI184" s="41">
        <v>0</v>
      </c>
      <c r="BJ184" s="41">
        <v>0</v>
      </c>
      <c r="BK184" s="41">
        <v>0</v>
      </c>
      <c r="BL184" s="41">
        <v>0</v>
      </c>
      <c r="BM184" s="41">
        <v>0</v>
      </c>
      <c r="BN184" s="41">
        <v>0</v>
      </c>
      <c r="BO184" s="41">
        <v>0</v>
      </c>
      <c r="BP184" s="41">
        <v>0</v>
      </c>
      <c r="BQ184" s="41">
        <v>0</v>
      </c>
      <c r="BR184" s="41">
        <v>0</v>
      </c>
      <c r="BS184" s="41">
        <v>0</v>
      </c>
      <c r="BT184" s="41">
        <v>0</v>
      </c>
      <c r="BU184" s="41">
        <v>0</v>
      </c>
      <c r="BV184" s="41">
        <v>0</v>
      </c>
      <c r="BW184" s="41">
        <v>0</v>
      </c>
      <c r="BX184" s="41">
        <v>0</v>
      </c>
      <c r="BY184" s="41">
        <v>0</v>
      </c>
      <c r="BZ184" s="41">
        <v>0</v>
      </c>
      <c r="CA184" s="41">
        <v>0</v>
      </c>
      <c r="CB184" s="41">
        <v>0</v>
      </c>
      <c r="CC184" s="41">
        <v>0</v>
      </c>
      <c r="CD184" s="41">
        <v>0</v>
      </c>
      <c r="CE184" s="41">
        <v>0</v>
      </c>
      <c r="CF184" s="41">
        <v>0</v>
      </c>
      <c r="CG184" s="41">
        <v>0</v>
      </c>
      <c r="CH184" s="41">
        <v>0</v>
      </c>
      <c r="CI184" s="41">
        <v>0</v>
      </c>
      <c r="CJ184" s="41">
        <v>0</v>
      </c>
      <c r="CK184" s="41">
        <v>0</v>
      </c>
      <c r="CL184" s="41">
        <v>0</v>
      </c>
      <c r="CM184" s="41">
        <v>0</v>
      </c>
      <c r="CN184" s="41">
        <v>0</v>
      </c>
      <c r="CO184" s="41">
        <v>0</v>
      </c>
      <c r="CP184" s="41">
        <v>0</v>
      </c>
      <c r="CQ184" s="41">
        <v>0</v>
      </c>
      <c r="CR184" s="41">
        <v>5828772713388.002</v>
      </c>
      <c r="CS184" s="41">
        <v>805060120753.99988</v>
      </c>
      <c r="CT184" s="41">
        <v>923007338723.99988</v>
      </c>
      <c r="CU184" s="41">
        <v>533342752550.00012</v>
      </c>
      <c r="CV184" s="41">
        <v>19208986630</v>
      </c>
      <c r="CW184" s="41">
        <v>872016975688.00012</v>
      </c>
      <c r="CX184" s="41">
        <v>37011209733.000008</v>
      </c>
      <c r="CY184" s="41">
        <v>33042678169.000008</v>
      </c>
      <c r="CZ184" s="41">
        <v>18423044207.099998</v>
      </c>
      <c r="DA184" s="41">
        <v>0</v>
      </c>
    </row>
    <row r="185" spans="1:105" x14ac:dyDescent="0.2">
      <c r="A185" s="43" t="s">
        <v>468</v>
      </c>
      <c r="B185" s="47">
        <v>0</v>
      </c>
      <c r="C185" s="47">
        <v>0</v>
      </c>
      <c r="D185" s="47">
        <v>0</v>
      </c>
      <c r="E185" s="47">
        <v>0</v>
      </c>
      <c r="F185" s="47">
        <v>0</v>
      </c>
      <c r="G185" s="47">
        <v>0</v>
      </c>
      <c r="H185" s="47">
        <v>0</v>
      </c>
      <c r="I185" s="47">
        <v>0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v>0</v>
      </c>
      <c r="P185" s="47">
        <v>0</v>
      </c>
      <c r="Q185" s="47">
        <v>0</v>
      </c>
      <c r="R185" s="47">
        <v>0</v>
      </c>
      <c r="S185" s="47">
        <v>0</v>
      </c>
      <c r="T185" s="47">
        <v>0</v>
      </c>
      <c r="U185" s="47">
        <v>0</v>
      </c>
      <c r="V185" s="47">
        <v>0</v>
      </c>
      <c r="W185" s="47">
        <v>0</v>
      </c>
      <c r="X185" s="47">
        <v>0</v>
      </c>
      <c r="Y185" s="47">
        <v>0</v>
      </c>
      <c r="Z185" s="47">
        <v>0</v>
      </c>
      <c r="AA185" s="47">
        <v>0</v>
      </c>
      <c r="AB185" s="47">
        <v>0</v>
      </c>
      <c r="AC185" s="47">
        <v>0</v>
      </c>
      <c r="AD185" s="47">
        <v>0</v>
      </c>
      <c r="AE185" s="47">
        <v>0</v>
      </c>
      <c r="AF185" s="47">
        <v>0</v>
      </c>
      <c r="AG185" s="47">
        <v>0</v>
      </c>
      <c r="AH185" s="47">
        <v>0</v>
      </c>
      <c r="AI185" s="47">
        <v>0</v>
      </c>
      <c r="AJ185" s="47">
        <v>0</v>
      </c>
      <c r="AK185" s="47">
        <v>0</v>
      </c>
      <c r="AL185" s="47">
        <v>0</v>
      </c>
      <c r="AM185" s="47">
        <v>0</v>
      </c>
      <c r="AN185" s="47">
        <v>0</v>
      </c>
      <c r="AO185" s="47">
        <v>0</v>
      </c>
      <c r="AP185" s="47">
        <v>0</v>
      </c>
      <c r="AQ185" s="47">
        <v>0</v>
      </c>
      <c r="AR185" s="47">
        <v>0</v>
      </c>
      <c r="AS185" s="47">
        <v>0</v>
      </c>
      <c r="AT185" s="47">
        <v>0</v>
      </c>
      <c r="AU185" s="47">
        <v>0</v>
      </c>
      <c r="AV185" s="47">
        <v>0</v>
      </c>
      <c r="AW185" s="47">
        <v>0</v>
      </c>
      <c r="AX185" s="47">
        <v>0</v>
      </c>
      <c r="AY185" s="47">
        <v>0</v>
      </c>
      <c r="AZ185" s="47">
        <v>0</v>
      </c>
      <c r="BA185" s="47">
        <v>0</v>
      </c>
      <c r="BB185" s="47">
        <v>0</v>
      </c>
      <c r="BC185" s="47">
        <v>0</v>
      </c>
      <c r="BD185" s="47">
        <v>0</v>
      </c>
      <c r="BE185" s="47">
        <v>0</v>
      </c>
      <c r="BF185" s="47">
        <v>0</v>
      </c>
      <c r="BG185" s="47">
        <v>0</v>
      </c>
      <c r="BH185" s="47">
        <v>0</v>
      </c>
      <c r="BI185" s="47">
        <v>0</v>
      </c>
      <c r="BJ185" s="47">
        <v>0</v>
      </c>
      <c r="BK185" s="47">
        <v>0</v>
      </c>
      <c r="BL185" s="47">
        <v>0</v>
      </c>
      <c r="BM185" s="47">
        <v>0</v>
      </c>
      <c r="BN185" s="47">
        <v>0</v>
      </c>
      <c r="BO185" s="47">
        <v>0</v>
      </c>
      <c r="BP185" s="47">
        <v>0</v>
      </c>
      <c r="BQ185" s="47">
        <v>0</v>
      </c>
      <c r="BR185" s="47">
        <v>0</v>
      </c>
      <c r="BS185" s="47">
        <v>0</v>
      </c>
      <c r="BT185" s="47">
        <v>0</v>
      </c>
      <c r="BU185" s="47">
        <v>0</v>
      </c>
      <c r="BV185" s="47">
        <v>0</v>
      </c>
      <c r="BW185" s="47">
        <v>0</v>
      </c>
      <c r="BX185" s="47">
        <v>0</v>
      </c>
      <c r="BY185" s="47">
        <v>0</v>
      </c>
      <c r="BZ185" s="47">
        <v>0</v>
      </c>
      <c r="CA185" s="47">
        <v>0</v>
      </c>
      <c r="CB185" s="47">
        <v>0</v>
      </c>
      <c r="CC185" s="47">
        <v>0</v>
      </c>
      <c r="CD185" s="47">
        <v>0</v>
      </c>
      <c r="CE185" s="47">
        <v>0</v>
      </c>
      <c r="CF185" s="47">
        <v>0</v>
      </c>
      <c r="CG185" s="47">
        <v>0</v>
      </c>
      <c r="CH185" s="47">
        <v>0</v>
      </c>
      <c r="CI185" s="47">
        <v>0</v>
      </c>
      <c r="CJ185" s="47">
        <v>0</v>
      </c>
      <c r="CK185" s="47">
        <v>0</v>
      </c>
      <c r="CL185" s="47">
        <v>0</v>
      </c>
      <c r="CM185" s="47">
        <v>0</v>
      </c>
      <c r="CN185" s="47">
        <v>0</v>
      </c>
      <c r="CO185" s="47">
        <v>0</v>
      </c>
      <c r="CP185" s="47">
        <v>0</v>
      </c>
      <c r="CQ185" s="47">
        <v>0</v>
      </c>
      <c r="CR185" s="47">
        <v>0</v>
      </c>
      <c r="CS185" s="47">
        <v>0</v>
      </c>
      <c r="CT185" s="47">
        <v>0</v>
      </c>
      <c r="CU185" s="47">
        <v>0</v>
      </c>
      <c r="CV185" s="47">
        <v>0</v>
      </c>
      <c r="CW185" s="47">
        <v>0</v>
      </c>
      <c r="CX185" s="47">
        <v>0</v>
      </c>
      <c r="CY185" s="47">
        <v>0</v>
      </c>
      <c r="CZ185" s="47">
        <v>0</v>
      </c>
      <c r="DA185" s="47">
        <v>0</v>
      </c>
    </row>
    <row r="186" spans="1:105" x14ac:dyDescent="0.2">
      <c r="A186" s="48" t="s">
        <v>469</v>
      </c>
      <c r="B186" s="47">
        <v>0</v>
      </c>
      <c r="C186" s="47">
        <v>0</v>
      </c>
      <c r="D186" s="47">
        <v>0</v>
      </c>
      <c r="E186" s="47">
        <v>0</v>
      </c>
      <c r="F186" s="47">
        <v>0</v>
      </c>
      <c r="G186" s="47">
        <v>0</v>
      </c>
      <c r="H186" s="47">
        <v>0</v>
      </c>
      <c r="I186" s="47">
        <v>0</v>
      </c>
      <c r="J186" s="47">
        <v>0</v>
      </c>
      <c r="K186" s="47">
        <v>0</v>
      </c>
      <c r="L186" s="47">
        <v>0</v>
      </c>
      <c r="M186" s="47">
        <v>0</v>
      </c>
      <c r="N186" s="47">
        <v>0</v>
      </c>
      <c r="O186" s="47">
        <v>0</v>
      </c>
      <c r="P186" s="47">
        <v>0</v>
      </c>
      <c r="Q186" s="47">
        <v>0</v>
      </c>
      <c r="R186" s="47">
        <v>0</v>
      </c>
      <c r="S186" s="47">
        <v>0</v>
      </c>
      <c r="T186" s="47">
        <v>0</v>
      </c>
      <c r="U186" s="47">
        <v>0</v>
      </c>
      <c r="V186" s="47">
        <v>0</v>
      </c>
      <c r="W186" s="47">
        <v>0</v>
      </c>
      <c r="X186" s="47">
        <v>0</v>
      </c>
      <c r="Y186" s="47">
        <v>0</v>
      </c>
      <c r="Z186" s="47">
        <v>0</v>
      </c>
      <c r="AA186" s="47">
        <v>0</v>
      </c>
      <c r="AB186" s="47">
        <v>0</v>
      </c>
      <c r="AC186" s="47">
        <v>0</v>
      </c>
      <c r="AD186" s="47">
        <v>0</v>
      </c>
      <c r="AE186" s="47">
        <v>0</v>
      </c>
      <c r="AF186" s="47">
        <v>0</v>
      </c>
      <c r="AG186" s="47">
        <v>0</v>
      </c>
      <c r="AH186" s="47">
        <v>0</v>
      </c>
      <c r="AI186" s="47">
        <v>0</v>
      </c>
      <c r="AJ186" s="47">
        <v>0</v>
      </c>
      <c r="AK186" s="47">
        <v>0</v>
      </c>
      <c r="AL186" s="47">
        <v>0</v>
      </c>
      <c r="AM186" s="47">
        <v>0</v>
      </c>
      <c r="AN186" s="47">
        <v>0</v>
      </c>
      <c r="AO186" s="47">
        <v>0</v>
      </c>
      <c r="AP186" s="47">
        <v>0</v>
      </c>
      <c r="AQ186" s="47">
        <v>0</v>
      </c>
      <c r="AR186" s="47">
        <v>0</v>
      </c>
      <c r="AS186" s="47">
        <v>0</v>
      </c>
      <c r="AT186" s="47">
        <v>0</v>
      </c>
      <c r="AU186" s="47">
        <v>0</v>
      </c>
      <c r="AV186" s="47">
        <v>0</v>
      </c>
      <c r="AW186" s="47">
        <v>0</v>
      </c>
      <c r="AX186" s="47">
        <v>0</v>
      </c>
      <c r="AY186" s="47">
        <v>0</v>
      </c>
      <c r="AZ186" s="47">
        <v>0</v>
      </c>
      <c r="BA186" s="47">
        <v>0</v>
      </c>
      <c r="BB186" s="47">
        <v>0</v>
      </c>
      <c r="BC186" s="47">
        <v>0</v>
      </c>
      <c r="BD186" s="47">
        <v>0</v>
      </c>
      <c r="BE186" s="47">
        <v>0</v>
      </c>
      <c r="BF186" s="47">
        <v>0</v>
      </c>
      <c r="BG186" s="47">
        <v>0</v>
      </c>
      <c r="BH186" s="47">
        <v>0</v>
      </c>
      <c r="BI186" s="47">
        <v>0</v>
      </c>
      <c r="BJ186" s="47">
        <v>0</v>
      </c>
      <c r="BK186" s="47">
        <v>0</v>
      </c>
      <c r="BL186" s="47">
        <v>0</v>
      </c>
      <c r="BM186" s="47">
        <v>0</v>
      </c>
      <c r="BN186" s="47">
        <v>0</v>
      </c>
      <c r="BO186" s="47">
        <v>0</v>
      </c>
      <c r="BP186" s="47">
        <v>0</v>
      </c>
      <c r="BQ186" s="47">
        <v>0</v>
      </c>
      <c r="BR186" s="47">
        <v>0</v>
      </c>
      <c r="BS186" s="47">
        <v>0</v>
      </c>
      <c r="BT186" s="47">
        <v>0</v>
      </c>
      <c r="BU186" s="47">
        <v>0</v>
      </c>
      <c r="BV186" s="47">
        <v>0</v>
      </c>
      <c r="BW186" s="47">
        <v>0</v>
      </c>
      <c r="BX186" s="47">
        <v>0</v>
      </c>
      <c r="BY186" s="47">
        <v>0</v>
      </c>
      <c r="BZ186" s="47">
        <v>0</v>
      </c>
      <c r="CA186" s="47">
        <v>0</v>
      </c>
      <c r="CB186" s="47">
        <v>0</v>
      </c>
      <c r="CC186" s="47">
        <v>0</v>
      </c>
      <c r="CD186" s="47">
        <v>0</v>
      </c>
      <c r="CE186" s="47">
        <v>0</v>
      </c>
      <c r="CF186" s="47">
        <v>0</v>
      </c>
      <c r="CG186" s="47">
        <v>0</v>
      </c>
      <c r="CH186" s="47">
        <v>0</v>
      </c>
      <c r="CI186" s="47">
        <v>0</v>
      </c>
      <c r="CJ186" s="47">
        <v>0</v>
      </c>
      <c r="CK186" s="47">
        <v>0</v>
      </c>
      <c r="CL186" s="47">
        <v>0</v>
      </c>
      <c r="CM186" s="47">
        <v>0</v>
      </c>
      <c r="CN186" s="47">
        <v>0</v>
      </c>
      <c r="CO186" s="47">
        <v>0</v>
      </c>
      <c r="CP186" s="47">
        <v>0</v>
      </c>
      <c r="CQ186" s="47">
        <v>0</v>
      </c>
      <c r="CR186" s="47">
        <v>0</v>
      </c>
      <c r="CS186" s="47">
        <v>0</v>
      </c>
      <c r="CT186" s="47">
        <v>0</v>
      </c>
      <c r="CU186" s="47">
        <v>0</v>
      </c>
      <c r="CV186" s="47">
        <v>0</v>
      </c>
      <c r="CW186" s="47">
        <v>0</v>
      </c>
      <c r="CX186" s="47">
        <v>0</v>
      </c>
      <c r="CY186" s="47">
        <v>0</v>
      </c>
      <c r="CZ186" s="47">
        <v>0</v>
      </c>
      <c r="DA186" s="47">
        <v>0</v>
      </c>
    </row>
    <row r="187" spans="1:105" x14ac:dyDescent="0.2">
      <c r="A187" s="43" t="s">
        <v>470</v>
      </c>
      <c r="B187" s="47">
        <v>0</v>
      </c>
      <c r="C187" s="47">
        <v>0</v>
      </c>
      <c r="D187" s="47">
        <v>0</v>
      </c>
      <c r="E187" s="47">
        <v>0</v>
      </c>
      <c r="F187" s="47">
        <v>0</v>
      </c>
      <c r="G187" s="47">
        <v>0</v>
      </c>
      <c r="H187" s="47">
        <v>0</v>
      </c>
      <c r="I187" s="47">
        <v>0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v>0</v>
      </c>
      <c r="P187" s="47">
        <v>0</v>
      </c>
      <c r="Q187" s="47">
        <v>0</v>
      </c>
      <c r="R187" s="47">
        <v>0</v>
      </c>
      <c r="S187" s="47">
        <v>0</v>
      </c>
      <c r="T187" s="47">
        <v>0</v>
      </c>
      <c r="U187" s="47">
        <v>0</v>
      </c>
      <c r="V187" s="47">
        <v>0</v>
      </c>
      <c r="W187" s="47">
        <v>0</v>
      </c>
      <c r="X187" s="47">
        <v>0</v>
      </c>
      <c r="Y187" s="47">
        <v>0</v>
      </c>
      <c r="Z187" s="47">
        <v>0</v>
      </c>
      <c r="AA187" s="47">
        <v>0</v>
      </c>
      <c r="AB187" s="47">
        <v>0</v>
      </c>
      <c r="AC187" s="47">
        <v>0</v>
      </c>
      <c r="AD187" s="47">
        <v>0</v>
      </c>
      <c r="AE187" s="47">
        <v>0</v>
      </c>
      <c r="AF187" s="47">
        <v>0</v>
      </c>
      <c r="AG187" s="47">
        <v>0</v>
      </c>
      <c r="AH187" s="47">
        <v>0</v>
      </c>
      <c r="AI187" s="47">
        <v>0</v>
      </c>
      <c r="AJ187" s="47">
        <v>0</v>
      </c>
      <c r="AK187" s="47">
        <v>0</v>
      </c>
      <c r="AL187" s="47">
        <v>0</v>
      </c>
      <c r="AM187" s="47">
        <v>0</v>
      </c>
      <c r="AN187" s="47">
        <v>0</v>
      </c>
      <c r="AO187" s="47">
        <v>0</v>
      </c>
      <c r="AP187" s="47">
        <v>0</v>
      </c>
      <c r="AQ187" s="47">
        <v>0</v>
      </c>
      <c r="AR187" s="47">
        <v>0</v>
      </c>
      <c r="AS187" s="47">
        <v>0</v>
      </c>
      <c r="AT187" s="47">
        <v>0</v>
      </c>
      <c r="AU187" s="47">
        <v>0</v>
      </c>
      <c r="AV187" s="47">
        <v>0</v>
      </c>
      <c r="AW187" s="47">
        <v>0</v>
      </c>
      <c r="AX187" s="47">
        <v>0</v>
      </c>
      <c r="AY187" s="47">
        <v>0</v>
      </c>
      <c r="AZ187" s="47">
        <v>0</v>
      </c>
      <c r="BA187" s="47">
        <v>0</v>
      </c>
      <c r="BB187" s="47">
        <v>0</v>
      </c>
      <c r="BC187" s="47">
        <v>0</v>
      </c>
      <c r="BD187" s="47">
        <v>0</v>
      </c>
      <c r="BE187" s="47">
        <v>0</v>
      </c>
      <c r="BF187" s="47">
        <v>0</v>
      </c>
      <c r="BG187" s="47">
        <v>0</v>
      </c>
      <c r="BH187" s="47">
        <v>0</v>
      </c>
      <c r="BI187" s="47">
        <v>0</v>
      </c>
      <c r="BJ187" s="47">
        <v>0</v>
      </c>
      <c r="BK187" s="47">
        <v>0</v>
      </c>
      <c r="BL187" s="47">
        <v>0</v>
      </c>
      <c r="BM187" s="47">
        <v>0</v>
      </c>
      <c r="BN187" s="47">
        <v>0</v>
      </c>
      <c r="BO187" s="47">
        <v>0</v>
      </c>
      <c r="BP187" s="47">
        <v>0</v>
      </c>
      <c r="BQ187" s="47">
        <v>0</v>
      </c>
      <c r="BR187" s="47">
        <v>0</v>
      </c>
      <c r="BS187" s="47">
        <v>0</v>
      </c>
      <c r="BT187" s="47">
        <v>0</v>
      </c>
      <c r="BU187" s="47">
        <v>0</v>
      </c>
      <c r="BV187" s="47">
        <v>0</v>
      </c>
      <c r="BW187" s="47">
        <v>0</v>
      </c>
      <c r="BX187" s="47">
        <v>0</v>
      </c>
      <c r="BY187" s="47">
        <v>0</v>
      </c>
      <c r="BZ187" s="47">
        <v>0</v>
      </c>
      <c r="CA187" s="47">
        <v>0</v>
      </c>
      <c r="CB187" s="47">
        <v>0</v>
      </c>
      <c r="CC187" s="47">
        <v>0</v>
      </c>
      <c r="CD187" s="47">
        <v>0</v>
      </c>
      <c r="CE187" s="47">
        <v>0</v>
      </c>
      <c r="CF187" s="47">
        <v>0</v>
      </c>
      <c r="CG187" s="47">
        <v>0</v>
      </c>
      <c r="CH187" s="47">
        <v>0</v>
      </c>
      <c r="CI187" s="47">
        <v>0</v>
      </c>
      <c r="CJ187" s="47">
        <v>0</v>
      </c>
      <c r="CK187" s="47">
        <v>0</v>
      </c>
      <c r="CL187" s="47">
        <v>0</v>
      </c>
      <c r="CM187" s="47">
        <v>0</v>
      </c>
      <c r="CN187" s="47">
        <v>0</v>
      </c>
      <c r="CO187" s="47">
        <v>0</v>
      </c>
      <c r="CP187" s="47">
        <v>0</v>
      </c>
      <c r="CQ187" s="47">
        <v>0</v>
      </c>
      <c r="CR187" s="47">
        <v>0</v>
      </c>
      <c r="CS187" s="47">
        <v>0</v>
      </c>
      <c r="CT187" s="47">
        <v>0</v>
      </c>
      <c r="CU187" s="47">
        <v>0</v>
      </c>
      <c r="CV187" s="47">
        <v>0</v>
      </c>
      <c r="CW187" s="47">
        <v>0</v>
      </c>
      <c r="CX187" s="47">
        <v>0</v>
      </c>
      <c r="CY187" s="47">
        <v>0</v>
      </c>
      <c r="CZ187" s="47">
        <v>0</v>
      </c>
      <c r="DA187" s="47">
        <v>0</v>
      </c>
    </row>
    <row r="188" spans="1:105" x14ac:dyDescent="0.2">
      <c r="A188" s="43" t="s">
        <v>471</v>
      </c>
      <c r="B188" s="47">
        <v>0</v>
      </c>
      <c r="C188" s="47">
        <v>0</v>
      </c>
      <c r="D188" s="47">
        <v>0</v>
      </c>
      <c r="E188" s="47">
        <v>0</v>
      </c>
      <c r="F188" s="47">
        <v>0</v>
      </c>
      <c r="G188" s="47">
        <v>0</v>
      </c>
      <c r="H188" s="47">
        <v>0</v>
      </c>
      <c r="I188" s="47">
        <v>0</v>
      </c>
      <c r="J188" s="47">
        <v>0</v>
      </c>
      <c r="K188" s="47">
        <v>0</v>
      </c>
      <c r="L188" s="47">
        <v>0</v>
      </c>
      <c r="M188" s="47">
        <v>0</v>
      </c>
      <c r="N188" s="47">
        <v>0</v>
      </c>
      <c r="O188" s="47">
        <v>0</v>
      </c>
      <c r="P188" s="47">
        <v>0</v>
      </c>
      <c r="Q188" s="47">
        <v>0</v>
      </c>
      <c r="R188" s="47">
        <v>0</v>
      </c>
      <c r="S188" s="47">
        <v>0</v>
      </c>
      <c r="T188" s="47">
        <v>0</v>
      </c>
      <c r="U188" s="47">
        <v>0</v>
      </c>
      <c r="V188" s="47">
        <v>0</v>
      </c>
      <c r="W188" s="47">
        <v>0</v>
      </c>
      <c r="X188" s="47">
        <v>0</v>
      </c>
      <c r="Y188" s="47">
        <v>0</v>
      </c>
      <c r="Z188" s="47">
        <v>0</v>
      </c>
      <c r="AA188" s="47">
        <v>0</v>
      </c>
      <c r="AB188" s="47">
        <v>0</v>
      </c>
      <c r="AC188" s="47">
        <v>0</v>
      </c>
      <c r="AD188" s="47">
        <v>0</v>
      </c>
      <c r="AE188" s="47">
        <v>0</v>
      </c>
      <c r="AF188" s="47">
        <v>0</v>
      </c>
      <c r="AG188" s="47">
        <v>0</v>
      </c>
      <c r="AH188" s="47">
        <v>0</v>
      </c>
      <c r="AI188" s="47">
        <v>0</v>
      </c>
      <c r="AJ188" s="47">
        <v>0</v>
      </c>
      <c r="AK188" s="47">
        <v>0</v>
      </c>
      <c r="AL188" s="47">
        <v>0</v>
      </c>
      <c r="AM188" s="47">
        <v>0</v>
      </c>
      <c r="AN188" s="47">
        <v>0</v>
      </c>
      <c r="AO188" s="47">
        <v>0</v>
      </c>
      <c r="AP188" s="47">
        <v>0</v>
      </c>
      <c r="AQ188" s="47">
        <v>0</v>
      </c>
      <c r="AR188" s="47">
        <v>0</v>
      </c>
      <c r="AS188" s="47">
        <v>0</v>
      </c>
      <c r="AT188" s="47">
        <v>0</v>
      </c>
      <c r="AU188" s="47">
        <v>0</v>
      </c>
      <c r="AV188" s="47">
        <v>0</v>
      </c>
      <c r="AW188" s="47">
        <v>0</v>
      </c>
      <c r="AX188" s="47">
        <v>0</v>
      </c>
      <c r="AY188" s="47">
        <v>0</v>
      </c>
      <c r="AZ188" s="47">
        <v>0</v>
      </c>
      <c r="BA188" s="47">
        <v>0</v>
      </c>
      <c r="BB188" s="47">
        <v>0</v>
      </c>
      <c r="BC188" s="47">
        <v>0</v>
      </c>
      <c r="BD188" s="47">
        <v>0</v>
      </c>
      <c r="BE188" s="47">
        <v>0</v>
      </c>
      <c r="BF188" s="47">
        <v>0</v>
      </c>
      <c r="BG188" s="47">
        <v>0</v>
      </c>
      <c r="BH188" s="47">
        <v>0</v>
      </c>
      <c r="BI188" s="47">
        <v>0</v>
      </c>
      <c r="BJ188" s="47">
        <v>0</v>
      </c>
      <c r="BK188" s="47">
        <v>0</v>
      </c>
      <c r="BL188" s="47">
        <v>0</v>
      </c>
      <c r="BM188" s="47">
        <v>0</v>
      </c>
      <c r="BN188" s="47">
        <v>0</v>
      </c>
      <c r="BO188" s="47">
        <v>0</v>
      </c>
      <c r="BP188" s="47">
        <v>0</v>
      </c>
      <c r="BQ188" s="47">
        <v>0</v>
      </c>
      <c r="BR188" s="47">
        <v>0</v>
      </c>
      <c r="BS188" s="47">
        <v>0</v>
      </c>
      <c r="BT188" s="47">
        <v>0</v>
      </c>
      <c r="BU188" s="47">
        <v>0</v>
      </c>
      <c r="BV188" s="47">
        <v>0</v>
      </c>
      <c r="BW188" s="47">
        <v>0</v>
      </c>
      <c r="BX188" s="47">
        <v>0</v>
      </c>
      <c r="BY188" s="47">
        <v>0</v>
      </c>
      <c r="BZ188" s="47">
        <v>0</v>
      </c>
      <c r="CA188" s="47">
        <v>0</v>
      </c>
      <c r="CB188" s="47">
        <v>0</v>
      </c>
      <c r="CC188" s="47">
        <v>0</v>
      </c>
      <c r="CD188" s="47">
        <v>0</v>
      </c>
      <c r="CE188" s="47">
        <v>0</v>
      </c>
      <c r="CF188" s="47">
        <v>0</v>
      </c>
      <c r="CG188" s="47">
        <v>0</v>
      </c>
      <c r="CH188" s="47">
        <v>0</v>
      </c>
      <c r="CI188" s="47">
        <v>0</v>
      </c>
      <c r="CJ188" s="47">
        <v>0</v>
      </c>
      <c r="CK188" s="47">
        <v>0</v>
      </c>
      <c r="CL188" s="47">
        <v>0</v>
      </c>
      <c r="CM188" s="47">
        <v>0</v>
      </c>
      <c r="CN188" s="47">
        <v>0</v>
      </c>
      <c r="CO188" s="47">
        <v>0</v>
      </c>
      <c r="CP188" s="47">
        <v>0</v>
      </c>
      <c r="CQ188" s="47">
        <v>0</v>
      </c>
      <c r="CR188" s="47">
        <v>0</v>
      </c>
      <c r="CS188" s="47">
        <v>0</v>
      </c>
      <c r="CT188" s="47">
        <v>0</v>
      </c>
      <c r="CU188" s="47">
        <v>0</v>
      </c>
      <c r="CV188" s="47">
        <v>0</v>
      </c>
      <c r="CW188" s="47">
        <v>0</v>
      </c>
      <c r="CX188" s="47">
        <v>0</v>
      </c>
      <c r="CY188" s="47">
        <v>0</v>
      </c>
      <c r="CZ188" s="47">
        <v>0</v>
      </c>
      <c r="DA188" s="47">
        <v>0</v>
      </c>
    </row>
    <row r="189" spans="1:105" x14ac:dyDescent="0.2">
      <c r="A189" s="43" t="s">
        <v>472</v>
      </c>
      <c r="B189" s="47">
        <v>0</v>
      </c>
      <c r="C189" s="47">
        <v>0</v>
      </c>
      <c r="D189" s="47">
        <v>0</v>
      </c>
      <c r="E189" s="47">
        <v>0</v>
      </c>
      <c r="F189" s="47">
        <v>0</v>
      </c>
      <c r="G189" s="47">
        <v>0</v>
      </c>
      <c r="H189" s="47">
        <v>0</v>
      </c>
      <c r="I189" s="47">
        <v>0</v>
      </c>
      <c r="J189" s="47">
        <v>0</v>
      </c>
      <c r="K189" s="47">
        <v>0</v>
      </c>
      <c r="L189" s="47">
        <v>0</v>
      </c>
      <c r="M189" s="47">
        <v>0</v>
      </c>
      <c r="N189" s="47">
        <v>0</v>
      </c>
      <c r="O189" s="47">
        <v>0</v>
      </c>
      <c r="P189" s="47">
        <v>0</v>
      </c>
      <c r="Q189" s="47">
        <v>0</v>
      </c>
      <c r="R189" s="47">
        <v>0</v>
      </c>
      <c r="S189" s="47">
        <v>0</v>
      </c>
      <c r="T189" s="47">
        <v>0</v>
      </c>
      <c r="U189" s="47">
        <v>0</v>
      </c>
      <c r="V189" s="47">
        <v>0</v>
      </c>
      <c r="W189" s="47">
        <v>0</v>
      </c>
      <c r="X189" s="47">
        <v>0</v>
      </c>
      <c r="Y189" s="47">
        <v>0</v>
      </c>
      <c r="Z189" s="47">
        <v>0</v>
      </c>
      <c r="AA189" s="47">
        <v>0</v>
      </c>
      <c r="AB189" s="47">
        <v>0</v>
      </c>
      <c r="AC189" s="47">
        <v>0</v>
      </c>
      <c r="AD189" s="47">
        <v>0</v>
      </c>
      <c r="AE189" s="47">
        <v>0</v>
      </c>
      <c r="AF189" s="47">
        <v>0</v>
      </c>
      <c r="AG189" s="47">
        <v>0</v>
      </c>
      <c r="AH189" s="47">
        <v>0</v>
      </c>
      <c r="AI189" s="47">
        <v>0</v>
      </c>
      <c r="AJ189" s="47">
        <v>0</v>
      </c>
      <c r="AK189" s="47">
        <v>0</v>
      </c>
      <c r="AL189" s="47">
        <v>0</v>
      </c>
      <c r="AM189" s="47">
        <v>0</v>
      </c>
      <c r="AN189" s="47">
        <v>0</v>
      </c>
      <c r="AO189" s="47">
        <v>0</v>
      </c>
      <c r="AP189" s="47">
        <v>0</v>
      </c>
      <c r="AQ189" s="47">
        <v>0</v>
      </c>
      <c r="AR189" s="47">
        <v>0</v>
      </c>
      <c r="AS189" s="47">
        <v>0</v>
      </c>
      <c r="AT189" s="47">
        <v>0</v>
      </c>
      <c r="AU189" s="47">
        <v>0</v>
      </c>
      <c r="AV189" s="47">
        <v>0</v>
      </c>
      <c r="AW189" s="47">
        <v>0</v>
      </c>
      <c r="AX189" s="47">
        <v>0</v>
      </c>
      <c r="AY189" s="47">
        <v>0</v>
      </c>
      <c r="AZ189" s="47">
        <v>0</v>
      </c>
      <c r="BA189" s="47">
        <v>0</v>
      </c>
      <c r="BB189" s="47">
        <v>0</v>
      </c>
      <c r="BC189" s="47">
        <v>0</v>
      </c>
      <c r="BD189" s="47">
        <v>0</v>
      </c>
      <c r="BE189" s="47">
        <v>0</v>
      </c>
      <c r="BF189" s="47">
        <v>0</v>
      </c>
      <c r="BG189" s="47">
        <v>0</v>
      </c>
      <c r="BH189" s="47">
        <v>0</v>
      </c>
      <c r="BI189" s="47">
        <v>0</v>
      </c>
      <c r="BJ189" s="47">
        <v>0</v>
      </c>
      <c r="BK189" s="47">
        <v>0</v>
      </c>
      <c r="BL189" s="47">
        <v>0</v>
      </c>
      <c r="BM189" s="47">
        <v>0</v>
      </c>
      <c r="BN189" s="47">
        <v>0</v>
      </c>
      <c r="BO189" s="47">
        <v>0</v>
      </c>
      <c r="BP189" s="47">
        <v>0</v>
      </c>
      <c r="BQ189" s="47">
        <v>0</v>
      </c>
      <c r="BR189" s="47">
        <v>0</v>
      </c>
      <c r="BS189" s="47">
        <v>0</v>
      </c>
      <c r="BT189" s="47">
        <v>0</v>
      </c>
      <c r="BU189" s="47">
        <v>0</v>
      </c>
      <c r="BV189" s="47">
        <v>0</v>
      </c>
      <c r="BW189" s="47">
        <v>0</v>
      </c>
      <c r="BX189" s="47">
        <v>0</v>
      </c>
      <c r="BY189" s="47">
        <v>0</v>
      </c>
      <c r="BZ189" s="47">
        <v>0</v>
      </c>
      <c r="CA189" s="47">
        <v>0</v>
      </c>
      <c r="CB189" s="47">
        <v>0</v>
      </c>
      <c r="CC189" s="47">
        <v>0</v>
      </c>
      <c r="CD189" s="47">
        <v>0</v>
      </c>
      <c r="CE189" s="47">
        <v>0</v>
      </c>
      <c r="CF189" s="47">
        <v>0</v>
      </c>
      <c r="CG189" s="47">
        <v>0</v>
      </c>
      <c r="CH189" s="47">
        <v>0</v>
      </c>
      <c r="CI189" s="47">
        <v>0</v>
      </c>
      <c r="CJ189" s="47">
        <v>0</v>
      </c>
      <c r="CK189" s="47">
        <v>0</v>
      </c>
      <c r="CL189" s="47">
        <v>0</v>
      </c>
      <c r="CM189" s="47">
        <v>0</v>
      </c>
      <c r="CN189" s="47">
        <v>0</v>
      </c>
      <c r="CO189" s="47">
        <v>0</v>
      </c>
      <c r="CP189" s="47">
        <v>0</v>
      </c>
      <c r="CQ189" s="47">
        <v>0</v>
      </c>
      <c r="CR189" s="47">
        <v>0</v>
      </c>
      <c r="CS189" s="47">
        <v>0</v>
      </c>
      <c r="CT189" s="47">
        <v>0</v>
      </c>
      <c r="CU189" s="47">
        <v>0</v>
      </c>
      <c r="CV189" s="47">
        <v>0</v>
      </c>
      <c r="CW189" s="47">
        <v>0</v>
      </c>
      <c r="CX189" s="47">
        <v>0</v>
      </c>
      <c r="CY189" s="47">
        <v>0</v>
      </c>
      <c r="CZ189" s="47">
        <v>0</v>
      </c>
      <c r="DA189" s="47">
        <v>0</v>
      </c>
    </row>
    <row r="190" spans="1:105" ht="16" x14ac:dyDescent="0.2">
      <c r="A190" s="44" t="s">
        <v>473</v>
      </c>
      <c r="B190" s="47">
        <v>0</v>
      </c>
      <c r="C190" s="47">
        <v>0</v>
      </c>
      <c r="D190" s="47">
        <v>0</v>
      </c>
      <c r="E190" s="47">
        <v>0</v>
      </c>
      <c r="F190" s="47">
        <v>0</v>
      </c>
      <c r="G190" s="47">
        <v>0</v>
      </c>
      <c r="H190" s="47">
        <v>0</v>
      </c>
      <c r="I190" s="47">
        <v>0</v>
      </c>
      <c r="J190" s="47">
        <v>0</v>
      </c>
      <c r="K190" s="47">
        <v>0</v>
      </c>
      <c r="L190" s="47">
        <v>0</v>
      </c>
      <c r="M190" s="47">
        <v>0</v>
      </c>
      <c r="N190" s="47">
        <v>0</v>
      </c>
      <c r="O190" s="47">
        <v>0</v>
      </c>
      <c r="P190" s="47">
        <v>0</v>
      </c>
      <c r="Q190" s="47">
        <v>0</v>
      </c>
      <c r="R190" s="47">
        <v>0</v>
      </c>
      <c r="S190" s="47">
        <v>0</v>
      </c>
      <c r="T190" s="47">
        <v>0</v>
      </c>
      <c r="U190" s="47">
        <v>0</v>
      </c>
      <c r="V190" s="47">
        <v>0</v>
      </c>
      <c r="W190" s="47">
        <v>0</v>
      </c>
      <c r="X190" s="47">
        <v>0</v>
      </c>
      <c r="Y190" s="47">
        <v>0</v>
      </c>
      <c r="Z190" s="47">
        <v>0</v>
      </c>
      <c r="AA190" s="47">
        <v>0</v>
      </c>
      <c r="AB190" s="47">
        <v>0</v>
      </c>
      <c r="AC190" s="47">
        <v>0</v>
      </c>
      <c r="AD190" s="47">
        <v>0</v>
      </c>
      <c r="AE190" s="47">
        <v>0</v>
      </c>
      <c r="AF190" s="47">
        <v>0</v>
      </c>
      <c r="AG190" s="47">
        <v>0</v>
      </c>
      <c r="AH190" s="47">
        <v>0</v>
      </c>
      <c r="AI190" s="47">
        <v>0</v>
      </c>
      <c r="AJ190" s="47">
        <v>0</v>
      </c>
      <c r="AK190" s="47">
        <v>0</v>
      </c>
      <c r="AL190" s="47">
        <v>0</v>
      </c>
      <c r="AM190" s="47">
        <v>0</v>
      </c>
      <c r="AN190" s="47">
        <v>0</v>
      </c>
      <c r="AO190" s="47">
        <v>0</v>
      </c>
      <c r="AP190" s="47">
        <v>0</v>
      </c>
      <c r="AQ190" s="47">
        <v>0</v>
      </c>
      <c r="AR190" s="47">
        <v>0</v>
      </c>
      <c r="AS190" s="47">
        <v>0</v>
      </c>
      <c r="AT190" s="47">
        <v>0</v>
      </c>
      <c r="AU190" s="47">
        <v>0</v>
      </c>
      <c r="AV190" s="47">
        <v>0</v>
      </c>
      <c r="AW190" s="47">
        <v>0</v>
      </c>
      <c r="AX190" s="47">
        <v>0</v>
      </c>
      <c r="AY190" s="47">
        <v>0</v>
      </c>
      <c r="AZ190" s="47">
        <v>0</v>
      </c>
      <c r="BA190" s="47">
        <v>0</v>
      </c>
      <c r="BB190" s="47">
        <v>0</v>
      </c>
      <c r="BC190" s="47">
        <v>0</v>
      </c>
      <c r="BD190" s="47">
        <v>0</v>
      </c>
      <c r="BE190" s="47">
        <v>0</v>
      </c>
      <c r="BF190" s="47">
        <v>0</v>
      </c>
      <c r="BG190" s="47">
        <v>0</v>
      </c>
      <c r="BH190" s="47">
        <v>0</v>
      </c>
      <c r="BI190" s="47">
        <v>0</v>
      </c>
      <c r="BJ190" s="47">
        <v>0</v>
      </c>
      <c r="BK190" s="47">
        <v>0</v>
      </c>
      <c r="BL190" s="47">
        <v>0</v>
      </c>
      <c r="BM190" s="47">
        <v>0</v>
      </c>
      <c r="BN190" s="47">
        <v>0</v>
      </c>
      <c r="BO190" s="47">
        <v>0</v>
      </c>
      <c r="BP190" s="47">
        <v>0</v>
      </c>
      <c r="BQ190" s="47">
        <v>0</v>
      </c>
      <c r="BR190" s="47">
        <v>0</v>
      </c>
      <c r="BS190" s="47">
        <v>0</v>
      </c>
      <c r="BT190" s="47">
        <v>0</v>
      </c>
      <c r="BU190" s="47">
        <v>0</v>
      </c>
      <c r="BV190" s="47">
        <v>0</v>
      </c>
      <c r="BW190" s="47">
        <v>0</v>
      </c>
      <c r="BX190" s="47">
        <v>0</v>
      </c>
      <c r="BY190" s="47">
        <v>0</v>
      </c>
      <c r="BZ190" s="47">
        <v>0</v>
      </c>
      <c r="CA190" s="47">
        <v>0</v>
      </c>
      <c r="CB190" s="47">
        <v>0</v>
      </c>
      <c r="CC190" s="47">
        <v>0</v>
      </c>
      <c r="CD190" s="47">
        <v>0</v>
      </c>
      <c r="CE190" s="47">
        <v>0</v>
      </c>
      <c r="CF190" s="47">
        <v>0</v>
      </c>
      <c r="CG190" s="60">
        <v>13348000000</v>
      </c>
      <c r="CH190" s="60">
        <v>12372000000</v>
      </c>
      <c r="CI190" s="60">
        <v>21525000000</v>
      </c>
      <c r="CJ190" s="60">
        <v>34788000000</v>
      </c>
      <c r="CK190" s="60">
        <v>23910000000</v>
      </c>
      <c r="CL190" s="60">
        <v>26079000000</v>
      </c>
      <c r="CM190" s="60">
        <v>26500000000</v>
      </c>
      <c r="CN190" s="60">
        <v>31482000000</v>
      </c>
      <c r="CO190" s="60">
        <v>5486000000</v>
      </c>
      <c r="CP190" s="47">
        <v>0</v>
      </c>
      <c r="CQ190" s="47">
        <v>0</v>
      </c>
      <c r="CR190" s="47">
        <v>0</v>
      </c>
      <c r="CS190" s="47">
        <v>0</v>
      </c>
      <c r="CT190" s="47">
        <v>0</v>
      </c>
      <c r="CU190" s="47">
        <v>0</v>
      </c>
      <c r="CV190" s="47">
        <v>0</v>
      </c>
      <c r="CW190" s="47">
        <v>0</v>
      </c>
      <c r="CX190" s="47">
        <v>0</v>
      </c>
      <c r="CY190" s="47">
        <v>0</v>
      </c>
      <c r="CZ190" s="47">
        <v>0</v>
      </c>
      <c r="DA190" s="47">
        <v>0</v>
      </c>
    </row>
    <row r="191" spans="1:105" x14ac:dyDescent="0.2">
      <c r="A191" s="44" t="s">
        <v>474</v>
      </c>
      <c r="B191" s="47">
        <v>0</v>
      </c>
      <c r="C191" s="47">
        <v>0</v>
      </c>
      <c r="D191" s="47">
        <v>0</v>
      </c>
      <c r="E191" s="47">
        <v>0</v>
      </c>
      <c r="F191" s="47">
        <v>0</v>
      </c>
      <c r="G191" s="47">
        <v>0</v>
      </c>
      <c r="H191" s="47">
        <v>0</v>
      </c>
      <c r="I191" s="47">
        <v>0</v>
      </c>
      <c r="J191" s="47">
        <v>0</v>
      </c>
      <c r="K191" s="47">
        <v>0</v>
      </c>
      <c r="L191" s="47">
        <v>0</v>
      </c>
      <c r="M191" s="47">
        <v>0</v>
      </c>
      <c r="N191" s="47">
        <v>0</v>
      </c>
      <c r="O191" s="47">
        <v>0</v>
      </c>
      <c r="P191" s="47">
        <v>0</v>
      </c>
      <c r="Q191" s="47">
        <v>0</v>
      </c>
      <c r="R191" s="47">
        <v>0</v>
      </c>
      <c r="S191" s="47">
        <v>0</v>
      </c>
      <c r="T191" s="47">
        <v>0</v>
      </c>
      <c r="U191" s="47">
        <v>0</v>
      </c>
      <c r="V191" s="47">
        <v>0</v>
      </c>
      <c r="W191" s="47">
        <v>0</v>
      </c>
      <c r="X191" s="47">
        <v>0</v>
      </c>
      <c r="Y191" s="47">
        <v>0</v>
      </c>
      <c r="Z191" s="47">
        <v>0</v>
      </c>
      <c r="AA191" s="47">
        <v>0</v>
      </c>
      <c r="AB191" s="47">
        <v>0</v>
      </c>
      <c r="AC191" s="47">
        <v>0</v>
      </c>
      <c r="AD191" s="47">
        <v>0</v>
      </c>
      <c r="AE191" s="47">
        <v>0</v>
      </c>
      <c r="AF191" s="47">
        <v>0</v>
      </c>
      <c r="AG191" s="47">
        <v>0</v>
      </c>
      <c r="AH191" s="47">
        <v>0</v>
      </c>
      <c r="AI191" s="47">
        <v>0</v>
      </c>
      <c r="AJ191" s="47">
        <v>0</v>
      </c>
      <c r="AK191" s="47">
        <v>0</v>
      </c>
      <c r="AL191" s="47">
        <v>0</v>
      </c>
      <c r="AM191" s="47">
        <v>0</v>
      </c>
      <c r="AN191" s="47">
        <v>0</v>
      </c>
      <c r="AO191" s="47">
        <v>0</v>
      </c>
      <c r="AP191" s="47">
        <v>0</v>
      </c>
      <c r="AQ191" s="47">
        <v>0</v>
      </c>
      <c r="AR191" s="47">
        <v>0</v>
      </c>
      <c r="AS191" s="47">
        <v>0</v>
      </c>
      <c r="AT191" s="47">
        <v>0</v>
      </c>
      <c r="AU191" s="47">
        <v>0</v>
      </c>
      <c r="AV191" s="47">
        <v>0</v>
      </c>
      <c r="AW191" s="47">
        <v>0</v>
      </c>
      <c r="AX191" s="47">
        <v>0</v>
      </c>
      <c r="AY191" s="47">
        <v>0</v>
      </c>
      <c r="AZ191" s="47">
        <v>0</v>
      </c>
      <c r="BA191" s="47">
        <v>0</v>
      </c>
      <c r="BB191" s="47">
        <v>0</v>
      </c>
      <c r="BC191" s="47">
        <v>0</v>
      </c>
      <c r="BD191" s="47">
        <v>0</v>
      </c>
      <c r="BE191" s="47">
        <v>0</v>
      </c>
      <c r="BF191" s="47">
        <v>0</v>
      </c>
      <c r="BG191" s="47">
        <v>0</v>
      </c>
      <c r="BH191" s="47">
        <v>0</v>
      </c>
      <c r="BI191" s="47">
        <v>0</v>
      </c>
      <c r="BJ191" s="47">
        <v>0</v>
      </c>
      <c r="BK191" s="47">
        <v>0</v>
      </c>
      <c r="BL191" s="47">
        <v>0</v>
      </c>
      <c r="BM191" s="47">
        <v>0</v>
      </c>
      <c r="BN191" s="47">
        <v>0</v>
      </c>
      <c r="BO191" s="47">
        <v>0</v>
      </c>
      <c r="BP191" s="47">
        <v>0</v>
      </c>
      <c r="BQ191" s="47">
        <v>0</v>
      </c>
      <c r="BR191" s="47">
        <v>0</v>
      </c>
      <c r="BS191" s="47">
        <v>0</v>
      </c>
      <c r="BT191" s="47">
        <v>0</v>
      </c>
      <c r="BU191" s="47">
        <v>0</v>
      </c>
      <c r="BV191" s="47">
        <v>0</v>
      </c>
      <c r="BW191" s="47">
        <v>0</v>
      </c>
      <c r="BX191" s="47">
        <v>0</v>
      </c>
      <c r="BY191" s="47">
        <v>0</v>
      </c>
      <c r="BZ191" s="47">
        <v>0</v>
      </c>
      <c r="CA191" s="47">
        <v>0</v>
      </c>
      <c r="CB191" s="47">
        <v>0</v>
      </c>
      <c r="CC191" s="47">
        <v>0</v>
      </c>
      <c r="CD191" s="47">
        <v>0</v>
      </c>
      <c r="CE191" s="47">
        <v>0</v>
      </c>
      <c r="CF191" s="47">
        <v>0</v>
      </c>
      <c r="CG191" s="47">
        <v>0</v>
      </c>
      <c r="CH191" s="47">
        <v>0</v>
      </c>
      <c r="CI191" s="47">
        <v>0</v>
      </c>
      <c r="CJ191" s="47">
        <v>0</v>
      </c>
      <c r="CK191" s="47">
        <v>0</v>
      </c>
      <c r="CL191" s="47">
        <v>0</v>
      </c>
      <c r="CM191" s="47">
        <v>0</v>
      </c>
      <c r="CN191" s="47">
        <v>0</v>
      </c>
      <c r="CO191" s="47">
        <v>0</v>
      </c>
      <c r="CP191" s="47">
        <v>0</v>
      </c>
      <c r="CQ191" s="47">
        <v>0</v>
      </c>
      <c r="CR191" s="47">
        <v>0</v>
      </c>
      <c r="CS191" s="47">
        <v>0</v>
      </c>
      <c r="CT191" s="47">
        <v>0</v>
      </c>
      <c r="CU191" s="47">
        <v>0</v>
      </c>
      <c r="CV191" s="47">
        <v>0</v>
      </c>
      <c r="CW191" s="47">
        <v>0</v>
      </c>
      <c r="CX191" s="47">
        <v>0</v>
      </c>
      <c r="CY191" s="47">
        <v>0</v>
      </c>
      <c r="CZ191" s="47">
        <v>0</v>
      </c>
      <c r="DA191" s="47">
        <v>0</v>
      </c>
    </row>
    <row r="192" spans="1:105" x14ac:dyDescent="0.2">
      <c r="A192" s="42"/>
      <c r="B192" s="47"/>
    </row>
    <row r="193" spans="1:105" x14ac:dyDescent="0.2">
      <c r="A193" s="58" t="s">
        <v>475</v>
      </c>
      <c r="B193" s="59">
        <f t="shared" ref="B193:BM193" si="45">SUM(B195:B206)</f>
        <v>0</v>
      </c>
      <c r="C193" s="59">
        <f t="shared" si="45"/>
        <v>0</v>
      </c>
      <c r="D193" s="59">
        <f t="shared" si="45"/>
        <v>0</v>
      </c>
      <c r="E193" s="59">
        <f t="shared" si="45"/>
        <v>0</v>
      </c>
      <c r="F193" s="59">
        <f t="shared" si="45"/>
        <v>0</v>
      </c>
      <c r="G193" s="59">
        <f t="shared" si="45"/>
        <v>0</v>
      </c>
      <c r="H193" s="59">
        <f t="shared" si="45"/>
        <v>0</v>
      </c>
      <c r="I193" s="59">
        <f t="shared" si="45"/>
        <v>0</v>
      </c>
      <c r="J193" s="59">
        <f t="shared" si="45"/>
        <v>0</v>
      </c>
      <c r="K193" s="59">
        <f t="shared" si="45"/>
        <v>0</v>
      </c>
      <c r="L193" s="59">
        <f t="shared" si="45"/>
        <v>0</v>
      </c>
      <c r="M193" s="59">
        <f t="shared" si="45"/>
        <v>0</v>
      </c>
      <c r="N193" s="59">
        <f t="shared" si="45"/>
        <v>0</v>
      </c>
      <c r="O193" s="59">
        <f t="shared" si="45"/>
        <v>0</v>
      </c>
      <c r="P193" s="59">
        <f t="shared" si="45"/>
        <v>0</v>
      </c>
      <c r="Q193" s="59">
        <f t="shared" si="45"/>
        <v>0</v>
      </c>
      <c r="R193" s="59">
        <f t="shared" si="45"/>
        <v>0</v>
      </c>
      <c r="S193" s="59">
        <f t="shared" si="45"/>
        <v>0</v>
      </c>
      <c r="T193" s="59">
        <f t="shared" si="45"/>
        <v>0</v>
      </c>
      <c r="U193" s="59">
        <f t="shared" si="45"/>
        <v>0</v>
      </c>
      <c r="V193" s="59">
        <f t="shared" si="45"/>
        <v>0</v>
      </c>
      <c r="W193" s="59">
        <f t="shared" si="45"/>
        <v>0</v>
      </c>
      <c r="X193" s="59">
        <f t="shared" si="45"/>
        <v>0</v>
      </c>
      <c r="Y193" s="59">
        <f t="shared" si="45"/>
        <v>133201.73000000001</v>
      </c>
      <c r="Z193" s="59">
        <f t="shared" si="45"/>
        <v>151404</v>
      </c>
      <c r="AA193" s="59">
        <f t="shared" si="45"/>
        <v>172223</v>
      </c>
      <c r="AB193" s="59">
        <f t="shared" si="45"/>
        <v>129887</v>
      </c>
      <c r="AC193" s="59">
        <f t="shared" si="45"/>
        <v>130455</v>
      </c>
      <c r="AD193" s="59">
        <f t="shared" si="45"/>
        <v>328817</v>
      </c>
      <c r="AE193" s="59">
        <f t="shared" si="45"/>
        <v>259864</v>
      </c>
      <c r="AF193" s="59">
        <f t="shared" si="45"/>
        <v>122058</v>
      </c>
      <c r="AG193" s="59">
        <f t="shared" si="45"/>
        <v>136500</v>
      </c>
      <c r="AH193" s="59">
        <f t="shared" si="45"/>
        <v>293383.77</v>
      </c>
      <c r="AI193" s="59">
        <f t="shared" si="45"/>
        <v>0</v>
      </c>
      <c r="AJ193" s="59">
        <f t="shared" si="45"/>
        <v>0</v>
      </c>
      <c r="AK193" s="59">
        <f t="shared" si="45"/>
        <v>0</v>
      </c>
      <c r="AL193" s="59">
        <f t="shared" si="45"/>
        <v>0</v>
      </c>
      <c r="AM193" s="59">
        <f t="shared" si="45"/>
        <v>0</v>
      </c>
      <c r="AN193" s="59">
        <f t="shared" si="45"/>
        <v>1018120</v>
      </c>
      <c r="AO193" s="59">
        <f t="shared" si="45"/>
        <v>961217</v>
      </c>
      <c r="AP193" s="59">
        <f t="shared" si="45"/>
        <v>1227170</v>
      </c>
      <c r="AQ193" s="59">
        <f t="shared" si="45"/>
        <v>1789207</v>
      </c>
      <c r="AR193" s="59">
        <f t="shared" si="45"/>
        <v>3354298</v>
      </c>
      <c r="AS193" s="59">
        <f t="shared" si="45"/>
        <v>10607226</v>
      </c>
      <c r="AT193" s="59">
        <f t="shared" si="45"/>
        <v>5262616</v>
      </c>
      <c r="AU193" s="59">
        <f t="shared" si="45"/>
        <v>3442099</v>
      </c>
      <c r="AV193" s="59">
        <f t="shared" si="45"/>
        <v>9539154</v>
      </c>
      <c r="AW193" s="59">
        <f t="shared" si="45"/>
        <v>16239811.66</v>
      </c>
      <c r="AX193" s="59">
        <f t="shared" si="45"/>
        <v>2742806.8600000003</v>
      </c>
      <c r="AY193" s="59">
        <f t="shared" si="45"/>
        <v>0</v>
      </c>
      <c r="AZ193" s="59">
        <f t="shared" si="45"/>
        <v>5102512</v>
      </c>
      <c r="BA193" s="59">
        <f t="shared" si="45"/>
        <v>1626952</v>
      </c>
      <c r="BB193" s="59">
        <f t="shared" si="45"/>
        <v>958203</v>
      </c>
      <c r="BC193" s="59">
        <f t="shared" si="45"/>
        <v>0</v>
      </c>
      <c r="BD193" s="59">
        <f t="shared" si="45"/>
        <v>0</v>
      </c>
      <c r="BE193" s="59">
        <f t="shared" si="45"/>
        <v>0</v>
      </c>
      <c r="BF193" s="59">
        <f t="shared" si="45"/>
        <v>0</v>
      </c>
      <c r="BG193" s="59">
        <f t="shared" si="45"/>
        <v>0</v>
      </c>
      <c r="BH193" s="59">
        <f t="shared" si="45"/>
        <v>0</v>
      </c>
      <c r="BI193" s="59">
        <f t="shared" si="45"/>
        <v>0</v>
      </c>
      <c r="BJ193" s="59">
        <f t="shared" si="45"/>
        <v>0</v>
      </c>
      <c r="BK193" s="59">
        <f t="shared" si="45"/>
        <v>0</v>
      </c>
      <c r="BL193" s="59">
        <f t="shared" si="45"/>
        <v>0</v>
      </c>
      <c r="BM193" s="59">
        <f t="shared" si="45"/>
        <v>0</v>
      </c>
      <c r="BN193" s="59">
        <f t="shared" ref="BN193:DA193" si="46">SUM(BN195:BN206)</f>
        <v>0</v>
      </c>
      <c r="BO193" s="59">
        <f t="shared" si="46"/>
        <v>0</v>
      </c>
      <c r="BP193" s="59">
        <f t="shared" si="46"/>
        <v>0</v>
      </c>
      <c r="BQ193" s="59">
        <f t="shared" si="46"/>
        <v>0</v>
      </c>
      <c r="BR193" s="59">
        <f t="shared" si="46"/>
        <v>0</v>
      </c>
      <c r="BS193" s="59">
        <f t="shared" si="46"/>
        <v>0</v>
      </c>
      <c r="BT193" s="59">
        <f t="shared" si="46"/>
        <v>0</v>
      </c>
      <c r="BU193" s="59">
        <f t="shared" si="46"/>
        <v>0</v>
      </c>
      <c r="BV193" s="59">
        <f t="shared" si="46"/>
        <v>0</v>
      </c>
      <c r="BW193" s="59">
        <f t="shared" si="46"/>
        <v>0</v>
      </c>
      <c r="BX193" s="59">
        <f t="shared" si="46"/>
        <v>0</v>
      </c>
      <c r="BY193" s="59">
        <f t="shared" si="46"/>
        <v>0</v>
      </c>
      <c r="BZ193" s="59">
        <f t="shared" si="46"/>
        <v>0</v>
      </c>
      <c r="CA193" s="59">
        <f t="shared" si="46"/>
        <v>0</v>
      </c>
      <c r="CB193" s="59">
        <f t="shared" si="46"/>
        <v>0</v>
      </c>
      <c r="CC193" s="59">
        <f t="shared" si="46"/>
        <v>0</v>
      </c>
      <c r="CD193" s="59">
        <f t="shared" si="46"/>
        <v>0</v>
      </c>
      <c r="CE193" s="59">
        <f t="shared" si="46"/>
        <v>0</v>
      </c>
      <c r="CF193" s="59">
        <f t="shared" si="46"/>
        <v>0</v>
      </c>
      <c r="CG193" s="59">
        <f t="shared" si="46"/>
        <v>0</v>
      </c>
      <c r="CH193" s="59">
        <f t="shared" si="46"/>
        <v>0</v>
      </c>
      <c r="CI193" s="59">
        <f t="shared" si="46"/>
        <v>0</v>
      </c>
      <c r="CJ193" s="59">
        <f t="shared" si="46"/>
        <v>0</v>
      </c>
      <c r="CK193" s="59">
        <f t="shared" si="46"/>
        <v>0</v>
      </c>
      <c r="CL193" s="59">
        <f t="shared" si="46"/>
        <v>0</v>
      </c>
      <c r="CM193" s="59">
        <f t="shared" si="46"/>
        <v>0</v>
      </c>
      <c r="CN193" s="59">
        <f t="shared" si="46"/>
        <v>0</v>
      </c>
      <c r="CO193" s="59">
        <f t="shared" si="46"/>
        <v>0</v>
      </c>
      <c r="CP193" s="59">
        <f t="shared" si="46"/>
        <v>0</v>
      </c>
      <c r="CQ193" s="59">
        <f t="shared" si="46"/>
        <v>0</v>
      </c>
      <c r="CR193" s="59">
        <f t="shared" si="46"/>
        <v>0</v>
      </c>
      <c r="CS193" s="59">
        <f t="shared" si="46"/>
        <v>0</v>
      </c>
      <c r="CT193" s="59">
        <f t="shared" si="46"/>
        <v>0</v>
      </c>
      <c r="CU193" s="59">
        <f t="shared" si="46"/>
        <v>0</v>
      </c>
      <c r="CV193" s="59">
        <f t="shared" si="46"/>
        <v>0</v>
      </c>
      <c r="CW193" s="59">
        <f t="shared" si="46"/>
        <v>0</v>
      </c>
      <c r="CX193" s="59">
        <f t="shared" si="46"/>
        <v>0</v>
      </c>
      <c r="CY193" s="59">
        <f t="shared" si="46"/>
        <v>0</v>
      </c>
      <c r="CZ193" s="59">
        <f t="shared" si="46"/>
        <v>0</v>
      </c>
      <c r="DA193" s="59">
        <f t="shared" si="46"/>
        <v>0</v>
      </c>
    </row>
    <row r="194" spans="1:105" x14ac:dyDescent="0.2">
      <c r="A194" s="42"/>
      <c r="B194" s="47"/>
    </row>
    <row r="195" spans="1:105" x14ac:dyDescent="0.2">
      <c r="A195" s="49" t="s">
        <v>476</v>
      </c>
      <c r="B195" s="47">
        <v>0</v>
      </c>
      <c r="C195" s="41">
        <v>0</v>
      </c>
      <c r="D195" s="47">
        <v>0</v>
      </c>
      <c r="E195" s="41">
        <v>0</v>
      </c>
      <c r="F195" s="41">
        <v>0</v>
      </c>
      <c r="G195" s="41">
        <v>0</v>
      </c>
      <c r="H195" s="41">
        <v>0</v>
      </c>
      <c r="I195" s="41">
        <v>0</v>
      </c>
      <c r="J195" s="41">
        <v>0</v>
      </c>
      <c r="K195" s="41">
        <v>0</v>
      </c>
      <c r="L195" s="41">
        <v>0</v>
      </c>
      <c r="M195" s="41">
        <v>0</v>
      </c>
      <c r="N195" s="41">
        <v>0</v>
      </c>
      <c r="O195" s="41">
        <v>0</v>
      </c>
      <c r="P195" s="41">
        <v>0</v>
      </c>
      <c r="Q195" s="41">
        <v>0</v>
      </c>
      <c r="R195" s="41">
        <v>0</v>
      </c>
      <c r="S195" s="41">
        <v>0</v>
      </c>
      <c r="T195" s="41">
        <v>0</v>
      </c>
      <c r="U195" s="41">
        <v>0</v>
      </c>
      <c r="V195" s="41">
        <v>0</v>
      </c>
      <c r="W195" s="41">
        <v>0</v>
      </c>
      <c r="X195" s="41">
        <v>0</v>
      </c>
      <c r="Y195" s="41">
        <v>0</v>
      </c>
      <c r="Z195" s="41">
        <v>40285</v>
      </c>
      <c r="AA195" s="41">
        <v>45141</v>
      </c>
      <c r="AB195" s="41">
        <v>43555</v>
      </c>
      <c r="AC195" s="41">
        <v>51429</v>
      </c>
      <c r="AD195" s="41">
        <v>115789</v>
      </c>
      <c r="AE195" s="41">
        <v>41809</v>
      </c>
      <c r="AF195" s="41">
        <v>63787</v>
      </c>
      <c r="AG195" s="41">
        <v>110225</v>
      </c>
      <c r="AH195" s="41">
        <v>116955.97</v>
      </c>
      <c r="AI195" s="41">
        <v>0</v>
      </c>
      <c r="AJ195" s="41">
        <v>0</v>
      </c>
      <c r="AK195" s="41">
        <v>0</v>
      </c>
      <c r="AL195" s="41">
        <v>0</v>
      </c>
      <c r="AM195" s="41">
        <v>0</v>
      </c>
      <c r="AN195" s="41">
        <v>0</v>
      </c>
      <c r="AO195" s="41">
        <v>0</v>
      </c>
      <c r="AP195" s="41">
        <v>0</v>
      </c>
      <c r="AQ195" s="41">
        <v>0</v>
      </c>
      <c r="AR195" s="41">
        <v>0</v>
      </c>
      <c r="AS195" s="41">
        <v>1091372</v>
      </c>
      <c r="AT195" s="41">
        <v>855460</v>
      </c>
      <c r="AU195" s="41">
        <v>788084</v>
      </c>
      <c r="AV195" s="41">
        <v>1049161</v>
      </c>
      <c r="AW195" s="41">
        <v>14954553.310000001</v>
      </c>
      <c r="AX195" s="41">
        <v>1846006.86</v>
      </c>
      <c r="AY195" s="41">
        <v>0</v>
      </c>
      <c r="AZ195" s="41">
        <v>0</v>
      </c>
      <c r="BA195" s="41">
        <v>0</v>
      </c>
      <c r="BB195" s="41">
        <v>0</v>
      </c>
      <c r="BC195" s="41">
        <v>0</v>
      </c>
      <c r="BD195" s="41">
        <v>0</v>
      </c>
      <c r="BE195" s="41">
        <v>0</v>
      </c>
      <c r="BF195" s="41">
        <v>0</v>
      </c>
      <c r="BG195" s="41">
        <v>0</v>
      </c>
      <c r="BH195" s="41">
        <v>0</v>
      </c>
      <c r="BI195" s="41">
        <v>0</v>
      </c>
      <c r="BJ195" s="41">
        <v>0</v>
      </c>
      <c r="BK195" s="41">
        <v>0</v>
      </c>
      <c r="BL195" s="41">
        <v>0</v>
      </c>
      <c r="BM195" s="41">
        <v>0</v>
      </c>
      <c r="BN195" s="41">
        <v>0</v>
      </c>
      <c r="BO195" s="41">
        <v>0</v>
      </c>
      <c r="BP195" s="41">
        <v>0</v>
      </c>
      <c r="BQ195" s="41">
        <v>0</v>
      </c>
      <c r="BR195" s="41">
        <v>0</v>
      </c>
      <c r="BS195" s="41">
        <v>0</v>
      </c>
      <c r="BT195" s="41">
        <v>0</v>
      </c>
      <c r="BU195" s="41">
        <v>0</v>
      </c>
      <c r="BV195" s="41">
        <v>0</v>
      </c>
      <c r="BW195" s="41">
        <v>0</v>
      </c>
      <c r="BX195" s="41">
        <v>0</v>
      </c>
      <c r="BY195" s="41">
        <v>0</v>
      </c>
      <c r="BZ195" s="41">
        <v>0</v>
      </c>
      <c r="CA195" s="41">
        <v>0</v>
      </c>
      <c r="CB195" s="41">
        <v>0</v>
      </c>
      <c r="CC195" s="41">
        <v>0</v>
      </c>
      <c r="CD195" s="41">
        <v>0</v>
      </c>
      <c r="CE195" s="41">
        <v>0</v>
      </c>
      <c r="CF195" s="41">
        <v>0</v>
      </c>
      <c r="CG195" s="41">
        <v>0</v>
      </c>
      <c r="CH195" s="41">
        <v>0</v>
      </c>
      <c r="CI195" s="41">
        <v>0</v>
      </c>
      <c r="CJ195" s="41">
        <v>0</v>
      </c>
      <c r="CK195" s="41">
        <v>0</v>
      </c>
      <c r="CL195" s="41">
        <v>0</v>
      </c>
      <c r="CM195" s="41">
        <v>0</v>
      </c>
      <c r="CN195" s="41">
        <v>0</v>
      </c>
      <c r="CO195" s="41">
        <v>0</v>
      </c>
      <c r="CP195" s="41">
        <v>0</v>
      </c>
      <c r="CQ195" s="41">
        <v>0</v>
      </c>
      <c r="CR195" s="41">
        <v>0</v>
      </c>
      <c r="CS195" s="41">
        <v>0</v>
      </c>
      <c r="CT195" s="41">
        <v>0</v>
      </c>
      <c r="CU195" s="41">
        <v>0</v>
      </c>
      <c r="CV195" s="41">
        <v>0</v>
      </c>
      <c r="CW195" s="47">
        <v>0</v>
      </c>
      <c r="CX195" s="47">
        <v>0</v>
      </c>
      <c r="CY195" s="47">
        <v>0</v>
      </c>
      <c r="CZ195" s="47">
        <v>0</v>
      </c>
      <c r="DA195" s="47">
        <v>0</v>
      </c>
    </row>
    <row r="196" spans="1:105" x14ac:dyDescent="0.2">
      <c r="A196" s="42" t="s">
        <v>477</v>
      </c>
      <c r="B196" s="41">
        <v>0</v>
      </c>
      <c r="C196" s="41">
        <v>0</v>
      </c>
      <c r="D196" s="41">
        <v>0</v>
      </c>
      <c r="E196" s="41">
        <v>0</v>
      </c>
      <c r="F196" s="41">
        <v>0</v>
      </c>
      <c r="G196" s="41">
        <v>0</v>
      </c>
      <c r="H196" s="41">
        <v>0</v>
      </c>
      <c r="I196" s="41">
        <v>0</v>
      </c>
      <c r="J196" s="41">
        <v>0</v>
      </c>
      <c r="K196" s="41">
        <v>0</v>
      </c>
      <c r="L196" s="41">
        <v>0</v>
      </c>
      <c r="M196" s="41">
        <v>0</v>
      </c>
      <c r="N196" s="41">
        <v>0</v>
      </c>
      <c r="O196" s="41">
        <v>0</v>
      </c>
      <c r="P196" s="41">
        <v>0</v>
      </c>
      <c r="Q196" s="41">
        <v>0</v>
      </c>
      <c r="R196" s="41">
        <v>0</v>
      </c>
      <c r="S196" s="41">
        <v>0</v>
      </c>
      <c r="T196" s="41">
        <v>0</v>
      </c>
      <c r="U196" s="41">
        <v>0</v>
      </c>
      <c r="V196" s="41">
        <v>0</v>
      </c>
      <c r="W196" s="41">
        <v>0</v>
      </c>
      <c r="X196" s="41">
        <v>0</v>
      </c>
      <c r="Y196" s="41">
        <v>0</v>
      </c>
      <c r="Z196" s="41">
        <v>0</v>
      </c>
      <c r="AA196" s="41">
        <v>0</v>
      </c>
      <c r="AB196" s="41">
        <v>0</v>
      </c>
      <c r="AC196" s="41">
        <v>0</v>
      </c>
      <c r="AD196" s="41">
        <v>0</v>
      </c>
      <c r="AE196" s="41">
        <v>0</v>
      </c>
      <c r="AF196" s="41">
        <v>0</v>
      </c>
      <c r="AG196" s="41">
        <v>0</v>
      </c>
      <c r="AH196" s="41">
        <v>23902.98</v>
      </c>
      <c r="AI196" s="41">
        <v>0</v>
      </c>
      <c r="AJ196" s="41">
        <v>0</v>
      </c>
      <c r="AK196" s="41">
        <v>0</v>
      </c>
      <c r="AL196" s="41">
        <v>0</v>
      </c>
      <c r="AM196" s="41">
        <v>0</v>
      </c>
      <c r="AN196" s="41">
        <v>1018120</v>
      </c>
      <c r="AO196" s="41">
        <v>961217</v>
      </c>
      <c r="AP196" s="41">
        <v>1227170</v>
      </c>
      <c r="AQ196" s="41">
        <v>1789207</v>
      </c>
      <c r="AR196" s="41">
        <v>3354298</v>
      </c>
      <c r="AS196" s="41">
        <v>9515854</v>
      </c>
      <c r="AT196" s="41">
        <v>3253577</v>
      </c>
      <c r="AU196" s="41">
        <v>1098525</v>
      </c>
      <c r="AV196" s="41">
        <v>6782368</v>
      </c>
      <c r="AW196" s="41">
        <v>0</v>
      </c>
      <c r="AX196" s="41">
        <v>0</v>
      </c>
      <c r="AY196" s="41">
        <v>0</v>
      </c>
      <c r="AZ196" s="41">
        <v>1990629</v>
      </c>
      <c r="BA196" s="41">
        <v>1552617</v>
      </c>
      <c r="BB196" s="41">
        <v>958203</v>
      </c>
      <c r="BC196" s="41">
        <v>0</v>
      </c>
      <c r="BD196" s="41">
        <v>0</v>
      </c>
      <c r="BE196" s="41">
        <v>0</v>
      </c>
      <c r="BF196" s="41">
        <v>0</v>
      </c>
      <c r="BG196" s="41">
        <v>0</v>
      </c>
      <c r="BH196" s="41">
        <v>0</v>
      </c>
      <c r="BI196" s="41">
        <v>0</v>
      </c>
      <c r="BJ196" s="41">
        <v>0</v>
      </c>
      <c r="BK196" s="41">
        <v>0</v>
      </c>
      <c r="BL196" s="41">
        <v>0</v>
      </c>
      <c r="BM196" s="41">
        <v>0</v>
      </c>
      <c r="BN196" s="41">
        <v>0</v>
      </c>
      <c r="BO196" s="41">
        <v>0</v>
      </c>
      <c r="BP196" s="41">
        <v>0</v>
      </c>
      <c r="BQ196" s="41">
        <v>0</v>
      </c>
      <c r="BR196" s="41">
        <v>0</v>
      </c>
      <c r="BS196" s="41">
        <v>0</v>
      </c>
      <c r="BT196" s="41">
        <v>0</v>
      </c>
      <c r="BU196" s="41">
        <v>0</v>
      </c>
      <c r="BV196" s="41">
        <v>0</v>
      </c>
      <c r="BW196" s="41">
        <v>0</v>
      </c>
      <c r="BX196" s="41">
        <v>0</v>
      </c>
      <c r="BY196" s="41">
        <v>0</v>
      </c>
      <c r="BZ196" s="41">
        <v>0</v>
      </c>
      <c r="CA196" s="41">
        <v>0</v>
      </c>
      <c r="CB196" s="41">
        <v>0</v>
      </c>
      <c r="CC196" s="41">
        <v>0</v>
      </c>
      <c r="CD196" s="41">
        <v>0</v>
      </c>
      <c r="CE196" s="41">
        <v>0</v>
      </c>
      <c r="CF196" s="41">
        <v>0</v>
      </c>
      <c r="CG196" s="41">
        <v>0</v>
      </c>
      <c r="CH196" s="41">
        <v>0</v>
      </c>
      <c r="CI196" s="41">
        <v>0</v>
      </c>
      <c r="CJ196" s="41">
        <v>0</v>
      </c>
      <c r="CK196" s="41">
        <v>0</v>
      </c>
      <c r="CL196" s="41">
        <v>0</v>
      </c>
      <c r="CM196" s="41">
        <v>0</v>
      </c>
      <c r="CN196" s="41">
        <v>0</v>
      </c>
      <c r="CO196" s="41">
        <v>0</v>
      </c>
      <c r="CP196" s="41">
        <v>0</v>
      </c>
      <c r="CQ196" s="41">
        <v>0</v>
      </c>
      <c r="CR196" s="41">
        <v>0</v>
      </c>
      <c r="CS196" s="41">
        <v>0</v>
      </c>
      <c r="CT196" s="41">
        <v>0</v>
      </c>
      <c r="CU196" s="41">
        <v>0</v>
      </c>
      <c r="CV196" s="41">
        <v>0</v>
      </c>
      <c r="CW196" s="47">
        <v>0</v>
      </c>
      <c r="CX196" s="47">
        <v>0</v>
      </c>
      <c r="CY196" s="47">
        <v>0</v>
      </c>
      <c r="CZ196" s="47">
        <v>0</v>
      </c>
      <c r="DA196" s="47">
        <v>0</v>
      </c>
    </row>
    <row r="197" spans="1:105" x14ac:dyDescent="0.2">
      <c r="A197" s="42" t="s">
        <v>478</v>
      </c>
      <c r="B197" s="47">
        <v>0</v>
      </c>
      <c r="C197" s="47">
        <v>0</v>
      </c>
      <c r="D197" s="47">
        <v>0</v>
      </c>
      <c r="E197" s="47">
        <v>0</v>
      </c>
      <c r="F197" s="47">
        <v>0</v>
      </c>
      <c r="G197" s="47">
        <v>0</v>
      </c>
      <c r="H197" s="47">
        <v>0</v>
      </c>
      <c r="I197" s="47">
        <v>0</v>
      </c>
      <c r="J197" s="47">
        <v>0</v>
      </c>
      <c r="K197" s="47">
        <v>0</v>
      </c>
      <c r="L197" s="47">
        <v>0</v>
      </c>
      <c r="M197" s="47">
        <v>0</v>
      </c>
      <c r="N197" s="47">
        <v>0</v>
      </c>
      <c r="O197" s="47">
        <v>0</v>
      </c>
      <c r="P197" s="47">
        <v>0</v>
      </c>
      <c r="Q197" s="47">
        <v>0</v>
      </c>
      <c r="R197" s="47">
        <v>0</v>
      </c>
      <c r="S197" s="47">
        <v>0</v>
      </c>
      <c r="T197" s="47">
        <v>0</v>
      </c>
      <c r="U197" s="47">
        <v>0</v>
      </c>
      <c r="V197" s="47">
        <v>0</v>
      </c>
      <c r="W197" s="47">
        <v>0</v>
      </c>
      <c r="X197" s="47">
        <v>0</v>
      </c>
      <c r="Y197" s="47">
        <v>0</v>
      </c>
      <c r="Z197" s="47">
        <v>0</v>
      </c>
      <c r="AA197" s="47">
        <v>0</v>
      </c>
      <c r="AB197" s="47">
        <v>0</v>
      </c>
      <c r="AC197" s="47">
        <v>0</v>
      </c>
      <c r="AD197" s="47">
        <v>0</v>
      </c>
      <c r="AE197" s="47">
        <v>0</v>
      </c>
      <c r="AF197" s="47">
        <v>0</v>
      </c>
      <c r="AG197" s="47">
        <v>0</v>
      </c>
      <c r="AH197" s="47">
        <v>0</v>
      </c>
      <c r="AI197" s="47">
        <v>0</v>
      </c>
      <c r="AJ197" s="47">
        <v>0</v>
      </c>
      <c r="AK197" s="47">
        <v>0</v>
      </c>
      <c r="AL197" s="47">
        <v>0</v>
      </c>
      <c r="AM197" s="47">
        <v>0</v>
      </c>
      <c r="AN197" s="47">
        <v>0</v>
      </c>
      <c r="AO197" s="47">
        <v>0</v>
      </c>
      <c r="AP197" s="47">
        <v>0</v>
      </c>
      <c r="AQ197" s="47">
        <v>0</v>
      </c>
      <c r="AR197" s="47">
        <v>0</v>
      </c>
      <c r="AS197" s="47">
        <v>0</v>
      </c>
      <c r="AT197" s="47">
        <v>0</v>
      </c>
      <c r="AU197" s="47">
        <v>0</v>
      </c>
      <c r="AV197" s="47">
        <v>0</v>
      </c>
      <c r="AW197" s="47">
        <v>0</v>
      </c>
      <c r="AX197" s="47">
        <v>0</v>
      </c>
      <c r="AY197" s="47">
        <v>0</v>
      </c>
      <c r="AZ197" s="47">
        <v>0</v>
      </c>
      <c r="BA197" s="47">
        <v>0</v>
      </c>
      <c r="BB197" s="47">
        <v>0</v>
      </c>
      <c r="BC197" s="47">
        <v>0</v>
      </c>
      <c r="BD197" s="47">
        <v>0</v>
      </c>
      <c r="BE197" s="47">
        <v>0</v>
      </c>
      <c r="BF197" s="47">
        <v>0</v>
      </c>
      <c r="BG197" s="47">
        <v>0</v>
      </c>
      <c r="BH197" s="47">
        <v>0</v>
      </c>
      <c r="BI197" s="47">
        <v>0</v>
      </c>
      <c r="BJ197" s="47">
        <v>0</v>
      </c>
      <c r="BK197" s="47">
        <v>0</v>
      </c>
      <c r="BL197" s="47">
        <v>0</v>
      </c>
      <c r="BM197" s="47">
        <v>0</v>
      </c>
      <c r="BN197" s="47">
        <v>0</v>
      </c>
      <c r="BO197" s="47">
        <v>0</v>
      </c>
      <c r="BP197" s="47">
        <v>0</v>
      </c>
      <c r="BQ197" s="47">
        <v>0</v>
      </c>
      <c r="BR197" s="47">
        <v>0</v>
      </c>
      <c r="BS197" s="47">
        <v>0</v>
      </c>
      <c r="BT197" s="47">
        <v>0</v>
      </c>
      <c r="BU197" s="47">
        <v>0</v>
      </c>
      <c r="BV197" s="47">
        <v>0</v>
      </c>
      <c r="BW197" s="47">
        <v>0</v>
      </c>
      <c r="BX197" s="47">
        <v>0</v>
      </c>
      <c r="BY197" s="47">
        <v>0</v>
      </c>
      <c r="BZ197" s="47">
        <v>0</v>
      </c>
      <c r="CA197" s="47">
        <v>0</v>
      </c>
      <c r="CB197" s="47">
        <v>0</v>
      </c>
      <c r="CC197" s="47">
        <v>0</v>
      </c>
      <c r="CD197" s="47">
        <v>0</v>
      </c>
      <c r="CE197" s="47">
        <v>0</v>
      </c>
      <c r="CF197" s="47">
        <v>0</v>
      </c>
      <c r="CG197" s="47">
        <v>0</v>
      </c>
      <c r="CH197" s="47">
        <v>0</v>
      </c>
      <c r="CI197" s="47">
        <v>0</v>
      </c>
      <c r="CJ197" s="47">
        <v>0</v>
      </c>
      <c r="CK197" s="47">
        <v>0</v>
      </c>
      <c r="CL197" s="47">
        <v>0</v>
      </c>
      <c r="CM197" s="47">
        <v>0</v>
      </c>
      <c r="CN197" s="47">
        <v>0</v>
      </c>
      <c r="CO197" s="47">
        <v>0</v>
      </c>
      <c r="CP197" s="47">
        <v>0</v>
      </c>
      <c r="CQ197" s="47">
        <v>0</v>
      </c>
      <c r="CR197" s="47">
        <v>0</v>
      </c>
      <c r="CS197" s="47">
        <v>0</v>
      </c>
      <c r="CT197" s="47">
        <v>0</v>
      </c>
      <c r="CU197" s="47">
        <v>0</v>
      </c>
      <c r="CV197" s="47">
        <v>0</v>
      </c>
      <c r="CW197" s="47">
        <v>0</v>
      </c>
      <c r="CX197" s="47">
        <v>0</v>
      </c>
      <c r="CY197" s="47">
        <v>0</v>
      </c>
      <c r="CZ197" s="47">
        <v>0</v>
      </c>
      <c r="DA197" s="47">
        <v>0</v>
      </c>
    </row>
    <row r="198" spans="1:105" x14ac:dyDescent="0.2">
      <c r="A198" s="43" t="s">
        <v>289</v>
      </c>
      <c r="B198" s="47">
        <v>0</v>
      </c>
      <c r="C198" s="47">
        <v>0</v>
      </c>
      <c r="D198" s="47">
        <v>0</v>
      </c>
      <c r="E198" s="47">
        <v>0</v>
      </c>
      <c r="F198" s="47">
        <v>0</v>
      </c>
      <c r="G198" s="47">
        <v>0</v>
      </c>
      <c r="H198" s="47">
        <v>0</v>
      </c>
      <c r="I198" s="47">
        <v>0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v>0</v>
      </c>
      <c r="P198" s="47">
        <v>0</v>
      </c>
      <c r="Q198" s="47">
        <v>0</v>
      </c>
      <c r="R198" s="47">
        <v>0</v>
      </c>
      <c r="S198" s="47">
        <v>0</v>
      </c>
      <c r="T198" s="47">
        <v>0</v>
      </c>
      <c r="U198" s="47">
        <v>0</v>
      </c>
      <c r="V198" s="47">
        <v>0</v>
      </c>
      <c r="W198" s="47">
        <v>0</v>
      </c>
      <c r="X198" s="47">
        <v>0</v>
      </c>
      <c r="Y198" s="47">
        <v>0</v>
      </c>
      <c r="Z198" s="47">
        <v>0</v>
      </c>
      <c r="AA198" s="47">
        <v>0</v>
      </c>
      <c r="AB198" s="47">
        <v>0</v>
      </c>
      <c r="AC198" s="47">
        <v>0</v>
      </c>
      <c r="AD198" s="47">
        <v>0</v>
      </c>
      <c r="AE198" s="47">
        <v>0</v>
      </c>
      <c r="AF198" s="47">
        <v>0</v>
      </c>
      <c r="AG198" s="47">
        <v>0</v>
      </c>
      <c r="AH198" s="47">
        <v>0</v>
      </c>
      <c r="AI198" s="47">
        <v>0</v>
      </c>
      <c r="AJ198" s="47">
        <v>0</v>
      </c>
      <c r="AK198" s="47">
        <v>0</v>
      </c>
      <c r="AL198" s="47">
        <v>0</v>
      </c>
      <c r="AM198" s="47">
        <v>0</v>
      </c>
      <c r="AN198" s="47">
        <v>0</v>
      </c>
      <c r="AO198" s="47">
        <v>0</v>
      </c>
      <c r="AP198" s="47">
        <v>0</v>
      </c>
      <c r="AQ198" s="47">
        <v>0</v>
      </c>
      <c r="AR198" s="47">
        <v>0</v>
      </c>
      <c r="AS198" s="47">
        <v>0</v>
      </c>
      <c r="AT198" s="47">
        <v>0</v>
      </c>
      <c r="AU198" s="47">
        <v>0</v>
      </c>
      <c r="AV198" s="47">
        <v>0</v>
      </c>
      <c r="AW198" s="47">
        <v>0</v>
      </c>
      <c r="AX198" s="47">
        <v>0</v>
      </c>
      <c r="AY198" s="47">
        <v>0</v>
      </c>
      <c r="AZ198" s="47">
        <v>0</v>
      </c>
      <c r="BA198" s="47">
        <v>0</v>
      </c>
      <c r="BB198" s="47">
        <v>0</v>
      </c>
      <c r="BC198" s="47">
        <v>0</v>
      </c>
      <c r="BD198" s="47">
        <v>0</v>
      </c>
      <c r="BE198" s="47">
        <v>0</v>
      </c>
      <c r="BF198" s="47">
        <v>0</v>
      </c>
      <c r="BG198" s="47">
        <v>0</v>
      </c>
      <c r="BH198" s="47">
        <v>0</v>
      </c>
      <c r="BI198" s="47">
        <v>0</v>
      </c>
      <c r="BJ198" s="47">
        <v>0</v>
      </c>
      <c r="BK198" s="47">
        <v>0</v>
      </c>
      <c r="BL198" s="47">
        <v>0</v>
      </c>
      <c r="BM198" s="47">
        <v>0</v>
      </c>
      <c r="BN198" s="47">
        <v>0</v>
      </c>
      <c r="BO198" s="47">
        <v>0</v>
      </c>
      <c r="BP198" s="47">
        <v>0</v>
      </c>
      <c r="BQ198" s="47">
        <v>0</v>
      </c>
      <c r="BR198" s="47">
        <v>0</v>
      </c>
      <c r="BS198" s="47">
        <v>0</v>
      </c>
      <c r="BT198" s="47">
        <v>0</v>
      </c>
      <c r="BU198" s="47">
        <v>0</v>
      </c>
      <c r="BV198" s="47">
        <v>0</v>
      </c>
      <c r="BW198" s="47">
        <v>0</v>
      </c>
      <c r="BX198" s="47">
        <v>0</v>
      </c>
      <c r="BY198" s="47">
        <v>0</v>
      </c>
      <c r="BZ198" s="47">
        <v>0</v>
      </c>
      <c r="CA198" s="47">
        <v>0</v>
      </c>
      <c r="CB198" s="47">
        <v>0</v>
      </c>
      <c r="CC198" s="47">
        <v>0</v>
      </c>
      <c r="CD198" s="47">
        <v>0</v>
      </c>
      <c r="CE198" s="47">
        <v>0</v>
      </c>
      <c r="CF198" s="47">
        <v>0</v>
      </c>
      <c r="CG198" s="47">
        <v>0</v>
      </c>
      <c r="CH198" s="47">
        <v>0</v>
      </c>
      <c r="CI198" s="47">
        <v>0</v>
      </c>
      <c r="CJ198" s="47">
        <v>0</v>
      </c>
      <c r="CK198" s="47">
        <v>0</v>
      </c>
      <c r="CL198" s="47">
        <v>0</v>
      </c>
      <c r="CM198" s="47">
        <v>0</v>
      </c>
      <c r="CN198" s="47">
        <v>0</v>
      </c>
      <c r="CO198" s="47">
        <v>0</v>
      </c>
      <c r="CP198" s="47">
        <v>0</v>
      </c>
      <c r="CQ198" s="47">
        <v>0</v>
      </c>
      <c r="CR198" s="47">
        <v>0</v>
      </c>
      <c r="CS198" s="47">
        <v>0</v>
      </c>
      <c r="CT198" s="47">
        <v>0</v>
      </c>
      <c r="CU198" s="47">
        <v>0</v>
      </c>
      <c r="CV198" s="47">
        <v>0</v>
      </c>
      <c r="CW198" s="47">
        <v>0</v>
      </c>
      <c r="CX198" s="47">
        <v>0</v>
      </c>
      <c r="CY198" s="47">
        <v>0</v>
      </c>
      <c r="CZ198" s="47">
        <v>0</v>
      </c>
      <c r="DA198" s="47">
        <v>0</v>
      </c>
    </row>
    <row r="199" spans="1:105" x14ac:dyDescent="0.2">
      <c r="A199" s="42" t="s">
        <v>290</v>
      </c>
      <c r="B199" s="47">
        <v>0</v>
      </c>
      <c r="C199" s="47">
        <v>0</v>
      </c>
      <c r="D199" s="47">
        <v>0</v>
      </c>
      <c r="E199" s="47">
        <v>0</v>
      </c>
      <c r="F199" s="47">
        <v>0</v>
      </c>
      <c r="G199" s="47">
        <v>0</v>
      </c>
      <c r="H199" s="47">
        <v>0</v>
      </c>
      <c r="I199" s="47">
        <v>0</v>
      </c>
      <c r="J199" s="47">
        <v>0</v>
      </c>
      <c r="K199" s="47">
        <v>0</v>
      </c>
      <c r="L199" s="47">
        <v>0</v>
      </c>
      <c r="M199" s="47">
        <v>0</v>
      </c>
      <c r="N199" s="47">
        <v>0</v>
      </c>
      <c r="O199" s="47">
        <v>0</v>
      </c>
      <c r="P199" s="47">
        <v>0</v>
      </c>
      <c r="Q199" s="47">
        <v>0</v>
      </c>
      <c r="R199" s="47">
        <v>0</v>
      </c>
      <c r="S199" s="47">
        <v>0</v>
      </c>
      <c r="T199" s="47">
        <v>0</v>
      </c>
      <c r="U199" s="47">
        <v>0</v>
      </c>
      <c r="V199" s="47">
        <v>0</v>
      </c>
      <c r="W199" s="47">
        <v>0</v>
      </c>
      <c r="X199" s="47">
        <v>0</v>
      </c>
      <c r="Y199" s="47">
        <v>0</v>
      </c>
      <c r="Z199" s="47">
        <v>0</v>
      </c>
      <c r="AA199" s="47">
        <v>0</v>
      </c>
      <c r="AB199" s="47">
        <v>0</v>
      </c>
      <c r="AC199" s="47">
        <v>0</v>
      </c>
      <c r="AD199" s="47">
        <v>0</v>
      </c>
      <c r="AE199" s="47">
        <v>0</v>
      </c>
      <c r="AF199" s="47">
        <v>0</v>
      </c>
      <c r="AG199" s="47">
        <v>0</v>
      </c>
      <c r="AH199" s="47">
        <v>0</v>
      </c>
      <c r="AI199" s="47">
        <v>0</v>
      </c>
      <c r="AJ199" s="47">
        <v>0</v>
      </c>
      <c r="AK199" s="47">
        <v>0</v>
      </c>
      <c r="AL199" s="47">
        <v>0</v>
      </c>
      <c r="AM199" s="47">
        <v>0</v>
      </c>
      <c r="AN199" s="47">
        <v>0</v>
      </c>
      <c r="AO199" s="47">
        <v>0</v>
      </c>
      <c r="AP199" s="47">
        <v>0</v>
      </c>
      <c r="AQ199" s="47">
        <v>0</v>
      </c>
      <c r="AR199" s="47">
        <v>0</v>
      </c>
      <c r="AS199" s="47">
        <v>0</v>
      </c>
      <c r="AT199" s="47">
        <v>0</v>
      </c>
      <c r="AU199" s="47">
        <v>0</v>
      </c>
      <c r="AV199" s="47">
        <v>0</v>
      </c>
      <c r="AW199" s="47">
        <v>0</v>
      </c>
      <c r="AX199" s="47">
        <v>0</v>
      </c>
      <c r="AY199" s="47">
        <v>0</v>
      </c>
      <c r="AZ199" s="47">
        <v>0</v>
      </c>
      <c r="BA199" s="47">
        <v>0</v>
      </c>
      <c r="BB199" s="47">
        <v>0</v>
      </c>
      <c r="BC199" s="47">
        <v>0</v>
      </c>
      <c r="BD199" s="47">
        <v>0</v>
      </c>
      <c r="BE199" s="47">
        <v>0</v>
      </c>
      <c r="BF199" s="47">
        <v>0</v>
      </c>
      <c r="BG199" s="47">
        <v>0</v>
      </c>
      <c r="BH199" s="47">
        <v>0</v>
      </c>
      <c r="BI199" s="47">
        <v>0</v>
      </c>
      <c r="BJ199" s="47">
        <v>0</v>
      </c>
      <c r="BK199" s="47">
        <v>0</v>
      </c>
      <c r="BL199" s="47">
        <v>0</v>
      </c>
      <c r="BM199" s="47">
        <v>0</v>
      </c>
      <c r="BN199" s="47">
        <v>0</v>
      </c>
      <c r="BO199" s="47">
        <v>0</v>
      </c>
      <c r="BP199" s="47">
        <v>0</v>
      </c>
      <c r="BQ199" s="47">
        <v>0</v>
      </c>
      <c r="BR199" s="47">
        <v>0</v>
      </c>
      <c r="BS199" s="47">
        <v>0</v>
      </c>
      <c r="BT199" s="47">
        <v>0</v>
      </c>
      <c r="BU199" s="47">
        <v>0</v>
      </c>
      <c r="BV199" s="47">
        <v>0</v>
      </c>
      <c r="BW199" s="47">
        <v>0</v>
      </c>
      <c r="BX199" s="47">
        <v>0</v>
      </c>
      <c r="BY199" s="47">
        <v>0</v>
      </c>
      <c r="BZ199" s="47">
        <v>0</v>
      </c>
      <c r="CA199" s="47">
        <v>0</v>
      </c>
      <c r="CB199" s="47">
        <v>0</v>
      </c>
      <c r="CC199" s="47">
        <v>0</v>
      </c>
      <c r="CD199" s="47">
        <v>0</v>
      </c>
      <c r="CE199" s="47">
        <v>0</v>
      </c>
      <c r="CF199" s="47">
        <v>0</v>
      </c>
      <c r="CG199" s="47">
        <v>0</v>
      </c>
      <c r="CH199" s="47">
        <v>0</v>
      </c>
      <c r="CI199" s="47">
        <v>0</v>
      </c>
      <c r="CJ199" s="47">
        <v>0</v>
      </c>
      <c r="CK199" s="47">
        <v>0</v>
      </c>
      <c r="CL199" s="47">
        <v>0</v>
      </c>
      <c r="CM199" s="47">
        <v>0</v>
      </c>
      <c r="CN199" s="47">
        <v>0</v>
      </c>
      <c r="CO199" s="47">
        <v>0</v>
      </c>
      <c r="CP199" s="47">
        <v>0</v>
      </c>
      <c r="CQ199" s="47">
        <v>0</v>
      </c>
      <c r="CR199" s="47">
        <v>0</v>
      </c>
      <c r="CS199" s="47">
        <v>0</v>
      </c>
      <c r="CT199" s="47">
        <v>0</v>
      </c>
      <c r="CU199" s="47">
        <v>0</v>
      </c>
      <c r="CV199" s="47">
        <v>0</v>
      </c>
      <c r="CW199" s="47">
        <v>0</v>
      </c>
      <c r="CX199" s="47">
        <v>0</v>
      </c>
      <c r="CY199" s="47">
        <v>0</v>
      </c>
      <c r="CZ199" s="47">
        <v>0</v>
      </c>
      <c r="DA199" s="47">
        <v>0</v>
      </c>
    </row>
    <row r="200" spans="1:105" x14ac:dyDescent="0.2">
      <c r="A200" s="42" t="s">
        <v>479</v>
      </c>
      <c r="B200" s="47">
        <v>0</v>
      </c>
      <c r="C200" s="47">
        <v>0</v>
      </c>
      <c r="D200" s="47">
        <v>0</v>
      </c>
      <c r="E200" s="47">
        <v>0</v>
      </c>
      <c r="F200" s="47">
        <v>0</v>
      </c>
      <c r="G200" s="47">
        <v>0</v>
      </c>
      <c r="H200" s="47">
        <v>0</v>
      </c>
      <c r="I200" s="47">
        <v>0</v>
      </c>
      <c r="J200" s="47">
        <v>0</v>
      </c>
      <c r="K200" s="47">
        <v>0</v>
      </c>
      <c r="L200" s="47">
        <v>0</v>
      </c>
      <c r="M200" s="47">
        <v>0</v>
      </c>
      <c r="N200" s="47">
        <v>0</v>
      </c>
      <c r="O200" s="47">
        <v>0</v>
      </c>
      <c r="P200" s="47">
        <v>0</v>
      </c>
      <c r="Q200" s="47">
        <v>0</v>
      </c>
      <c r="R200" s="47">
        <v>0</v>
      </c>
      <c r="S200" s="47">
        <v>0</v>
      </c>
      <c r="T200" s="47">
        <v>0</v>
      </c>
      <c r="U200" s="47">
        <v>0</v>
      </c>
      <c r="V200" s="47">
        <v>0</v>
      </c>
      <c r="W200" s="47">
        <v>0</v>
      </c>
      <c r="X200" s="47">
        <v>0</v>
      </c>
      <c r="Y200" s="47">
        <v>0</v>
      </c>
      <c r="Z200" s="47">
        <v>0</v>
      </c>
      <c r="AA200" s="47">
        <v>0</v>
      </c>
      <c r="AB200" s="47">
        <v>0</v>
      </c>
      <c r="AC200" s="47">
        <v>0</v>
      </c>
      <c r="AD200" s="47">
        <v>0</v>
      </c>
      <c r="AE200" s="47">
        <v>0</v>
      </c>
      <c r="AF200" s="47">
        <v>0</v>
      </c>
      <c r="AG200" s="47">
        <v>0</v>
      </c>
      <c r="AH200" s="47">
        <v>0</v>
      </c>
      <c r="AI200" s="47">
        <v>0</v>
      </c>
      <c r="AJ200" s="47">
        <v>0</v>
      </c>
      <c r="AK200" s="47">
        <v>0</v>
      </c>
      <c r="AL200" s="47">
        <v>0</v>
      </c>
      <c r="AM200" s="47">
        <v>0</v>
      </c>
      <c r="AN200" s="47">
        <v>0</v>
      </c>
      <c r="AO200" s="47">
        <v>0</v>
      </c>
      <c r="AP200" s="47">
        <v>0</v>
      </c>
      <c r="AQ200" s="47">
        <v>0</v>
      </c>
      <c r="AR200" s="47">
        <v>0</v>
      </c>
      <c r="AS200" s="47">
        <v>0</v>
      </c>
      <c r="AT200" s="47">
        <v>0</v>
      </c>
      <c r="AU200" s="47">
        <v>0</v>
      </c>
      <c r="AV200" s="47">
        <v>0</v>
      </c>
      <c r="AW200" s="47">
        <v>0</v>
      </c>
      <c r="AX200" s="47">
        <v>0</v>
      </c>
      <c r="AY200" s="47">
        <v>0</v>
      </c>
      <c r="AZ200" s="47">
        <v>0</v>
      </c>
      <c r="BA200" s="47">
        <v>0</v>
      </c>
      <c r="BB200" s="47">
        <v>0</v>
      </c>
      <c r="BC200" s="47">
        <v>0</v>
      </c>
      <c r="BD200" s="47">
        <v>0</v>
      </c>
      <c r="BE200" s="47">
        <v>0</v>
      </c>
      <c r="BF200" s="47">
        <v>0</v>
      </c>
      <c r="BG200" s="47">
        <v>0</v>
      </c>
      <c r="BH200" s="47">
        <v>0</v>
      </c>
      <c r="BI200" s="47">
        <v>0</v>
      </c>
      <c r="BJ200" s="47">
        <v>0</v>
      </c>
      <c r="BK200" s="47">
        <v>0</v>
      </c>
      <c r="BL200" s="47">
        <v>0</v>
      </c>
      <c r="BM200" s="47">
        <v>0</v>
      </c>
      <c r="BN200" s="47">
        <v>0</v>
      </c>
      <c r="BO200" s="47">
        <v>0</v>
      </c>
      <c r="BP200" s="47">
        <v>0</v>
      </c>
      <c r="BQ200" s="47">
        <v>0</v>
      </c>
      <c r="BR200" s="47">
        <v>0</v>
      </c>
      <c r="BS200" s="47">
        <v>0</v>
      </c>
      <c r="BT200" s="47">
        <v>0</v>
      </c>
      <c r="BU200" s="47">
        <v>0</v>
      </c>
      <c r="BV200" s="47">
        <v>0</v>
      </c>
      <c r="BW200" s="47">
        <v>0</v>
      </c>
      <c r="BX200" s="47">
        <v>0</v>
      </c>
      <c r="BY200" s="47">
        <v>0</v>
      </c>
      <c r="BZ200" s="47">
        <v>0</v>
      </c>
      <c r="CA200" s="47">
        <v>0</v>
      </c>
      <c r="CB200" s="47">
        <v>0</v>
      </c>
      <c r="CC200" s="47">
        <v>0</v>
      </c>
      <c r="CD200" s="47">
        <v>0</v>
      </c>
      <c r="CE200" s="47">
        <v>0</v>
      </c>
      <c r="CF200" s="47">
        <v>0</v>
      </c>
      <c r="CG200" s="47">
        <v>0</v>
      </c>
      <c r="CH200" s="47">
        <v>0</v>
      </c>
      <c r="CI200" s="47">
        <v>0</v>
      </c>
      <c r="CJ200" s="47">
        <v>0</v>
      </c>
      <c r="CK200" s="47">
        <v>0</v>
      </c>
      <c r="CL200" s="47">
        <v>0</v>
      </c>
      <c r="CM200" s="47">
        <v>0</v>
      </c>
      <c r="CN200" s="47">
        <v>0</v>
      </c>
      <c r="CO200" s="47">
        <v>0</v>
      </c>
      <c r="CP200" s="47">
        <v>0</v>
      </c>
      <c r="CQ200" s="47">
        <v>0</v>
      </c>
      <c r="CR200" s="47">
        <v>0</v>
      </c>
      <c r="CS200" s="47">
        <v>0</v>
      </c>
      <c r="CT200" s="47">
        <v>0</v>
      </c>
      <c r="CU200" s="47">
        <v>0</v>
      </c>
      <c r="CV200" s="47">
        <v>0</v>
      </c>
      <c r="CW200" s="47">
        <v>0</v>
      </c>
      <c r="CX200" s="47">
        <v>0</v>
      </c>
      <c r="CY200" s="47">
        <v>0</v>
      </c>
      <c r="CZ200" s="47">
        <v>0</v>
      </c>
      <c r="DA200" s="47">
        <v>0</v>
      </c>
    </row>
    <row r="201" spans="1:105" x14ac:dyDescent="0.2">
      <c r="A201" s="44" t="s">
        <v>480</v>
      </c>
      <c r="B201" s="47">
        <v>0</v>
      </c>
      <c r="C201" s="47">
        <v>0</v>
      </c>
      <c r="D201" s="47">
        <v>0</v>
      </c>
      <c r="E201" s="47">
        <v>0</v>
      </c>
      <c r="F201" s="47">
        <v>0</v>
      </c>
      <c r="G201" s="47">
        <v>0</v>
      </c>
      <c r="H201" s="47">
        <v>0</v>
      </c>
      <c r="I201" s="47">
        <v>0</v>
      </c>
      <c r="J201" s="47">
        <v>0</v>
      </c>
      <c r="K201" s="47">
        <v>0</v>
      </c>
      <c r="L201" s="47">
        <v>0</v>
      </c>
      <c r="M201" s="47">
        <v>0</v>
      </c>
      <c r="N201" s="47">
        <v>0</v>
      </c>
      <c r="O201" s="47">
        <v>0</v>
      </c>
      <c r="P201" s="47">
        <v>0</v>
      </c>
      <c r="Q201" s="47">
        <v>0</v>
      </c>
      <c r="R201" s="47">
        <v>0</v>
      </c>
      <c r="S201" s="47">
        <v>0</v>
      </c>
      <c r="T201" s="47">
        <v>0</v>
      </c>
      <c r="U201" s="47">
        <v>0</v>
      </c>
      <c r="V201" s="47">
        <v>0</v>
      </c>
      <c r="W201" s="47">
        <v>0</v>
      </c>
      <c r="X201" s="47">
        <v>0</v>
      </c>
      <c r="Y201" s="47">
        <v>0</v>
      </c>
      <c r="Z201" s="47">
        <v>0</v>
      </c>
      <c r="AA201" s="47">
        <v>0</v>
      </c>
      <c r="AB201" s="47">
        <v>0</v>
      </c>
      <c r="AC201" s="47">
        <v>0</v>
      </c>
      <c r="AD201" s="47">
        <v>0</v>
      </c>
      <c r="AE201" s="47">
        <v>0</v>
      </c>
      <c r="AF201" s="47">
        <v>0</v>
      </c>
      <c r="AG201" s="47">
        <v>0</v>
      </c>
      <c r="AH201" s="47">
        <v>0</v>
      </c>
      <c r="AI201" s="47">
        <v>0</v>
      </c>
      <c r="AJ201" s="47">
        <v>0</v>
      </c>
      <c r="AK201" s="47">
        <v>0</v>
      </c>
      <c r="AL201" s="47">
        <v>0</v>
      </c>
      <c r="AM201" s="47">
        <v>0</v>
      </c>
      <c r="AN201" s="47">
        <v>0</v>
      </c>
      <c r="AO201" s="47">
        <v>0</v>
      </c>
      <c r="AP201" s="47">
        <v>0</v>
      </c>
      <c r="AQ201" s="47">
        <v>0</v>
      </c>
      <c r="AR201" s="47">
        <v>0</v>
      </c>
      <c r="AS201" s="47">
        <v>0</v>
      </c>
      <c r="AT201" s="47">
        <v>0</v>
      </c>
      <c r="AU201" s="47">
        <v>0</v>
      </c>
      <c r="AV201" s="47">
        <v>0</v>
      </c>
      <c r="AW201" s="47">
        <v>0</v>
      </c>
      <c r="AX201" s="47">
        <v>0</v>
      </c>
      <c r="AY201" s="47">
        <v>0</v>
      </c>
      <c r="AZ201" s="47">
        <v>0</v>
      </c>
      <c r="BA201" s="47">
        <v>0</v>
      </c>
      <c r="BB201" s="47">
        <v>0</v>
      </c>
      <c r="BC201" s="47">
        <v>0</v>
      </c>
      <c r="BD201" s="47">
        <v>0</v>
      </c>
      <c r="BE201" s="47">
        <v>0</v>
      </c>
      <c r="BF201" s="47">
        <v>0</v>
      </c>
      <c r="BG201" s="47">
        <v>0</v>
      </c>
      <c r="BH201" s="47">
        <v>0</v>
      </c>
      <c r="BI201" s="47">
        <v>0</v>
      </c>
      <c r="BJ201" s="47">
        <v>0</v>
      </c>
      <c r="BK201" s="47">
        <v>0</v>
      </c>
      <c r="BL201" s="47">
        <v>0</v>
      </c>
      <c r="BM201" s="47">
        <v>0</v>
      </c>
      <c r="BN201" s="47">
        <v>0</v>
      </c>
      <c r="BO201" s="47">
        <v>0</v>
      </c>
      <c r="BP201" s="47">
        <v>0</v>
      </c>
      <c r="BQ201" s="47">
        <v>0</v>
      </c>
      <c r="BR201" s="47">
        <v>0</v>
      </c>
      <c r="BS201" s="47">
        <v>0</v>
      </c>
      <c r="BT201" s="47">
        <v>0</v>
      </c>
      <c r="BU201" s="47">
        <v>0</v>
      </c>
      <c r="BV201" s="47">
        <v>0</v>
      </c>
      <c r="BW201" s="47">
        <v>0</v>
      </c>
      <c r="BX201" s="47">
        <v>0</v>
      </c>
      <c r="BY201" s="47">
        <v>0</v>
      </c>
      <c r="BZ201" s="47">
        <v>0</v>
      </c>
      <c r="CA201" s="47">
        <v>0</v>
      </c>
      <c r="CB201" s="47">
        <v>0</v>
      </c>
      <c r="CC201" s="47">
        <v>0</v>
      </c>
      <c r="CD201" s="47">
        <v>0</v>
      </c>
      <c r="CE201" s="47">
        <v>0</v>
      </c>
      <c r="CF201" s="47">
        <v>0</v>
      </c>
      <c r="CG201" s="47">
        <v>0</v>
      </c>
      <c r="CH201" s="47">
        <v>0</v>
      </c>
      <c r="CI201" s="47">
        <v>0</v>
      </c>
      <c r="CJ201" s="47">
        <v>0</v>
      </c>
      <c r="CK201" s="47">
        <v>0</v>
      </c>
      <c r="CL201" s="47">
        <v>0</v>
      </c>
      <c r="CM201" s="47">
        <v>0</v>
      </c>
      <c r="CN201" s="47">
        <v>0</v>
      </c>
      <c r="CO201" s="47">
        <v>0</v>
      </c>
      <c r="CP201" s="47">
        <v>0</v>
      </c>
      <c r="CQ201" s="47">
        <v>0</v>
      </c>
      <c r="CR201" s="47">
        <v>0</v>
      </c>
      <c r="CS201" s="47">
        <v>0</v>
      </c>
      <c r="CT201" s="47">
        <v>0</v>
      </c>
      <c r="CU201" s="47">
        <v>0</v>
      </c>
      <c r="CV201" s="47">
        <v>0</v>
      </c>
      <c r="CW201" s="47">
        <v>0</v>
      </c>
      <c r="CX201" s="47">
        <v>0</v>
      </c>
      <c r="CY201" s="47">
        <v>0</v>
      </c>
      <c r="CZ201" s="47">
        <v>0</v>
      </c>
      <c r="DA201" s="47">
        <v>0</v>
      </c>
    </row>
    <row r="202" spans="1:105" x14ac:dyDescent="0.2">
      <c r="A202" s="44" t="s">
        <v>481</v>
      </c>
      <c r="B202" s="47">
        <v>0</v>
      </c>
      <c r="C202" s="47">
        <v>0</v>
      </c>
      <c r="D202" s="47">
        <v>0</v>
      </c>
      <c r="E202" s="47">
        <v>0</v>
      </c>
      <c r="F202" s="47">
        <v>0</v>
      </c>
      <c r="G202" s="47">
        <v>0</v>
      </c>
      <c r="H202" s="47">
        <v>0</v>
      </c>
      <c r="I202" s="47">
        <v>0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v>0</v>
      </c>
      <c r="P202" s="47">
        <v>0</v>
      </c>
      <c r="Q202" s="47">
        <v>0</v>
      </c>
      <c r="R202" s="47">
        <v>0</v>
      </c>
      <c r="S202" s="47">
        <v>0</v>
      </c>
      <c r="T202" s="47">
        <v>0</v>
      </c>
      <c r="U202" s="47">
        <v>0</v>
      </c>
      <c r="V202" s="47">
        <v>0</v>
      </c>
      <c r="W202" s="47">
        <v>0</v>
      </c>
      <c r="X202" s="47">
        <v>0</v>
      </c>
      <c r="Y202" s="47">
        <v>0</v>
      </c>
      <c r="Z202" s="47">
        <v>0</v>
      </c>
      <c r="AA202" s="47">
        <v>0</v>
      </c>
      <c r="AB202" s="47">
        <v>0</v>
      </c>
      <c r="AC202" s="47">
        <v>0</v>
      </c>
      <c r="AD202" s="47">
        <v>0</v>
      </c>
      <c r="AE202" s="47">
        <v>0</v>
      </c>
      <c r="AF202" s="47">
        <v>0</v>
      </c>
      <c r="AG202" s="47">
        <v>0</v>
      </c>
      <c r="AH202" s="47">
        <v>0</v>
      </c>
      <c r="AI202" s="47">
        <v>0</v>
      </c>
      <c r="AJ202" s="47">
        <v>0</v>
      </c>
      <c r="AK202" s="47">
        <v>0</v>
      </c>
      <c r="AL202" s="47">
        <v>0</v>
      </c>
      <c r="AM202" s="47">
        <v>0</v>
      </c>
      <c r="AN202" s="47">
        <v>0</v>
      </c>
      <c r="AO202" s="47">
        <v>0</v>
      </c>
      <c r="AP202" s="47">
        <v>0</v>
      </c>
      <c r="AQ202" s="47">
        <v>0</v>
      </c>
      <c r="AR202" s="47">
        <v>0</v>
      </c>
      <c r="AS202" s="47">
        <v>0</v>
      </c>
      <c r="AT202" s="47">
        <v>0</v>
      </c>
      <c r="AU202" s="47">
        <v>0</v>
      </c>
      <c r="AV202" s="47">
        <v>0</v>
      </c>
      <c r="AW202" s="47">
        <v>0</v>
      </c>
      <c r="AX202" s="47">
        <v>0</v>
      </c>
      <c r="AY202" s="47">
        <v>0</v>
      </c>
      <c r="AZ202" s="47">
        <v>0</v>
      </c>
      <c r="BA202" s="47">
        <v>0</v>
      </c>
      <c r="BB202" s="47">
        <v>0</v>
      </c>
      <c r="BC202" s="47">
        <v>0</v>
      </c>
      <c r="BD202" s="47">
        <v>0</v>
      </c>
      <c r="BE202" s="47">
        <v>0</v>
      </c>
      <c r="BF202" s="47">
        <v>0</v>
      </c>
      <c r="BG202" s="47">
        <v>0</v>
      </c>
      <c r="BH202" s="47">
        <v>0</v>
      </c>
      <c r="BI202" s="47">
        <v>0</v>
      </c>
      <c r="BJ202" s="47">
        <v>0</v>
      </c>
      <c r="BK202" s="47">
        <v>0</v>
      </c>
      <c r="BL202" s="47">
        <v>0</v>
      </c>
      <c r="BM202" s="47">
        <v>0</v>
      </c>
      <c r="BN202" s="47">
        <v>0</v>
      </c>
      <c r="BO202" s="47">
        <v>0</v>
      </c>
      <c r="BP202" s="47">
        <v>0</v>
      </c>
      <c r="BQ202" s="47">
        <v>0</v>
      </c>
      <c r="BR202" s="47">
        <v>0</v>
      </c>
      <c r="BS202" s="47">
        <v>0</v>
      </c>
      <c r="BT202" s="47">
        <v>0</v>
      </c>
      <c r="BU202" s="47">
        <v>0</v>
      </c>
      <c r="BV202" s="47">
        <v>0</v>
      </c>
      <c r="BW202" s="47">
        <v>0</v>
      </c>
      <c r="BX202" s="47">
        <v>0</v>
      </c>
      <c r="BY202" s="47">
        <v>0</v>
      </c>
      <c r="BZ202" s="47">
        <v>0</v>
      </c>
      <c r="CA202" s="47">
        <v>0</v>
      </c>
      <c r="CB202" s="47">
        <v>0</v>
      </c>
      <c r="CC202" s="47">
        <v>0</v>
      </c>
      <c r="CD202" s="47">
        <v>0</v>
      </c>
      <c r="CE202" s="47">
        <v>0</v>
      </c>
      <c r="CF202" s="47">
        <v>0</v>
      </c>
      <c r="CG202" s="47">
        <v>0</v>
      </c>
      <c r="CH202" s="47">
        <v>0</v>
      </c>
      <c r="CI202" s="47">
        <v>0</v>
      </c>
      <c r="CJ202" s="47">
        <v>0</v>
      </c>
      <c r="CK202" s="47">
        <v>0</v>
      </c>
      <c r="CL202" s="47">
        <v>0</v>
      </c>
      <c r="CM202" s="47">
        <v>0</v>
      </c>
      <c r="CN202" s="47">
        <v>0</v>
      </c>
      <c r="CO202" s="47">
        <v>0</v>
      </c>
      <c r="CP202" s="47">
        <v>0</v>
      </c>
      <c r="CQ202" s="47">
        <v>0</v>
      </c>
      <c r="CR202" s="47">
        <v>0</v>
      </c>
      <c r="CS202" s="47">
        <v>0</v>
      </c>
      <c r="CT202" s="47">
        <v>0</v>
      </c>
      <c r="CU202" s="47">
        <v>0</v>
      </c>
      <c r="CV202" s="47">
        <v>0</v>
      </c>
      <c r="CW202" s="47">
        <v>0</v>
      </c>
      <c r="CX202" s="47">
        <v>0</v>
      </c>
      <c r="CY202" s="47">
        <v>0</v>
      </c>
      <c r="CZ202" s="47">
        <v>0</v>
      </c>
      <c r="DA202" s="47">
        <v>0</v>
      </c>
    </row>
    <row r="203" spans="1:105" x14ac:dyDescent="0.2">
      <c r="A203" s="43" t="s">
        <v>482</v>
      </c>
      <c r="B203" s="47">
        <v>0</v>
      </c>
      <c r="C203" s="47">
        <v>0</v>
      </c>
      <c r="D203" s="47">
        <v>0</v>
      </c>
      <c r="E203" s="47">
        <v>0</v>
      </c>
      <c r="F203" s="47">
        <v>0</v>
      </c>
      <c r="G203" s="47">
        <v>0</v>
      </c>
      <c r="H203" s="47">
        <v>0</v>
      </c>
      <c r="I203" s="47">
        <v>0</v>
      </c>
      <c r="J203" s="47">
        <v>0</v>
      </c>
      <c r="K203" s="47">
        <v>0</v>
      </c>
      <c r="L203" s="47">
        <v>0</v>
      </c>
      <c r="M203" s="47">
        <v>0</v>
      </c>
      <c r="N203" s="47">
        <v>0</v>
      </c>
      <c r="O203" s="47">
        <v>0</v>
      </c>
      <c r="P203" s="47">
        <v>0</v>
      </c>
      <c r="Q203" s="47">
        <v>0</v>
      </c>
      <c r="R203" s="47">
        <v>0</v>
      </c>
      <c r="S203" s="47">
        <v>0</v>
      </c>
      <c r="T203" s="47">
        <v>0</v>
      </c>
      <c r="U203" s="47">
        <v>0</v>
      </c>
      <c r="V203" s="47">
        <v>0</v>
      </c>
      <c r="W203" s="47">
        <v>0</v>
      </c>
      <c r="X203" s="47">
        <v>0</v>
      </c>
      <c r="Y203" s="47">
        <v>0</v>
      </c>
      <c r="Z203" s="47">
        <v>0</v>
      </c>
      <c r="AA203" s="47">
        <v>0</v>
      </c>
      <c r="AB203" s="47">
        <v>0</v>
      </c>
      <c r="AC203" s="47">
        <v>0</v>
      </c>
      <c r="AD203" s="47">
        <v>0</v>
      </c>
      <c r="AE203" s="47">
        <v>0</v>
      </c>
      <c r="AF203" s="47">
        <v>0</v>
      </c>
      <c r="AG203" s="47">
        <v>0</v>
      </c>
      <c r="AH203" s="47">
        <v>0</v>
      </c>
      <c r="AI203" s="47">
        <v>0</v>
      </c>
      <c r="AJ203" s="47">
        <v>0</v>
      </c>
      <c r="AK203" s="47">
        <v>0</v>
      </c>
      <c r="AL203" s="47">
        <v>0</v>
      </c>
      <c r="AM203" s="47">
        <v>0</v>
      </c>
      <c r="AN203" s="47">
        <v>0</v>
      </c>
      <c r="AO203" s="47">
        <v>0</v>
      </c>
      <c r="AP203" s="47">
        <v>0</v>
      </c>
      <c r="AQ203" s="47">
        <v>0</v>
      </c>
      <c r="AR203" s="47">
        <v>0</v>
      </c>
      <c r="AS203" s="47">
        <v>0</v>
      </c>
      <c r="AT203" s="47">
        <v>0</v>
      </c>
      <c r="AU203" s="47">
        <v>0</v>
      </c>
      <c r="AV203" s="47">
        <v>0</v>
      </c>
      <c r="AW203" s="47">
        <v>0</v>
      </c>
      <c r="AX203" s="47">
        <v>0</v>
      </c>
      <c r="AY203" s="47">
        <v>0</v>
      </c>
      <c r="AZ203" s="47">
        <v>0</v>
      </c>
      <c r="BA203" s="47">
        <v>0</v>
      </c>
      <c r="BB203" s="47">
        <v>0</v>
      </c>
      <c r="BC203" s="47">
        <v>0</v>
      </c>
      <c r="BD203" s="47">
        <v>0</v>
      </c>
      <c r="BE203" s="47">
        <v>0</v>
      </c>
      <c r="BF203" s="47">
        <v>0</v>
      </c>
      <c r="BG203" s="47">
        <v>0</v>
      </c>
      <c r="BH203" s="47">
        <v>0</v>
      </c>
      <c r="BI203" s="47">
        <v>0</v>
      </c>
      <c r="BJ203" s="47">
        <v>0</v>
      </c>
      <c r="BK203" s="47">
        <v>0</v>
      </c>
      <c r="BL203" s="47">
        <v>0</v>
      </c>
      <c r="BM203" s="47">
        <v>0</v>
      </c>
      <c r="BN203" s="47">
        <v>0</v>
      </c>
      <c r="BO203" s="47">
        <v>0</v>
      </c>
      <c r="BP203" s="47">
        <v>0</v>
      </c>
      <c r="BQ203" s="47">
        <v>0</v>
      </c>
      <c r="BR203" s="47">
        <v>0</v>
      </c>
      <c r="BS203" s="47">
        <v>0</v>
      </c>
      <c r="BT203" s="47">
        <v>0</v>
      </c>
      <c r="BU203" s="47">
        <v>0</v>
      </c>
      <c r="BV203" s="47">
        <v>0</v>
      </c>
      <c r="BW203" s="47">
        <v>0</v>
      </c>
      <c r="BX203" s="47">
        <v>0</v>
      </c>
      <c r="BY203" s="47">
        <v>0</v>
      </c>
      <c r="BZ203" s="47">
        <v>0</v>
      </c>
      <c r="CA203" s="47">
        <v>0</v>
      </c>
      <c r="CB203" s="47">
        <v>0</v>
      </c>
      <c r="CC203" s="47">
        <v>0</v>
      </c>
      <c r="CD203" s="47">
        <v>0</v>
      </c>
      <c r="CE203" s="47">
        <v>0</v>
      </c>
      <c r="CF203" s="47">
        <v>0</v>
      </c>
      <c r="CG203" s="47">
        <v>0</v>
      </c>
      <c r="CH203" s="47">
        <v>0</v>
      </c>
      <c r="CI203" s="47">
        <v>0</v>
      </c>
      <c r="CJ203" s="47">
        <v>0</v>
      </c>
      <c r="CK203" s="47">
        <v>0</v>
      </c>
      <c r="CL203" s="47">
        <v>0</v>
      </c>
      <c r="CM203" s="47">
        <v>0</v>
      </c>
      <c r="CN203" s="47">
        <v>0</v>
      </c>
      <c r="CO203" s="47">
        <v>0</v>
      </c>
      <c r="CP203" s="47">
        <v>0</v>
      </c>
      <c r="CQ203" s="47">
        <v>0</v>
      </c>
      <c r="CR203" s="47">
        <v>0</v>
      </c>
      <c r="CS203" s="47">
        <v>0</v>
      </c>
      <c r="CT203" s="47">
        <v>0</v>
      </c>
      <c r="CU203" s="47">
        <v>0</v>
      </c>
      <c r="CV203" s="47">
        <v>0</v>
      </c>
      <c r="CW203" s="47">
        <v>0</v>
      </c>
      <c r="CX203" s="47">
        <v>0</v>
      </c>
      <c r="CY203" s="47">
        <v>0</v>
      </c>
      <c r="CZ203" s="47">
        <v>0</v>
      </c>
      <c r="DA203" s="47">
        <v>0</v>
      </c>
    </row>
    <row r="204" spans="1:105" x14ac:dyDescent="0.2">
      <c r="A204" s="43" t="s">
        <v>483</v>
      </c>
      <c r="B204" s="47">
        <v>0</v>
      </c>
      <c r="C204" s="47">
        <v>0</v>
      </c>
      <c r="D204" s="47">
        <v>0</v>
      </c>
      <c r="E204" s="47">
        <v>0</v>
      </c>
      <c r="F204" s="47">
        <v>0</v>
      </c>
      <c r="G204" s="47">
        <v>0</v>
      </c>
      <c r="H204" s="47">
        <v>0</v>
      </c>
      <c r="I204" s="47">
        <v>0</v>
      </c>
      <c r="J204" s="47">
        <v>0</v>
      </c>
      <c r="K204" s="47">
        <v>0</v>
      </c>
      <c r="L204" s="47">
        <v>0</v>
      </c>
      <c r="M204" s="47">
        <v>0</v>
      </c>
      <c r="N204" s="47">
        <v>0</v>
      </c>
      <c r="O204" s="47">
        <v>0</v>
      </c>
      <c r="P204" s="47">
        <v>0</v>
      </c>
      <c r="Q204" s="47">
        <v>0</v>
      </c>
      <c r="R204" s="47">
        <v>0</v>
      </c>
      <c r="S204" s="47">
        <v>0</v>
      </c>
      <c r="T204" s="47">
        <v>0</v>
      </c>
      <c r="U204" s="47">
        <v>0</v>
      </c>
      <c r="V204" s="47">
        <v>0</v>
      </c>
      <c r="W204" s="47">
        <v>0</v>
      </c>
      <c r="X204" s="47">
        <v>0</v>
      </c>
      <c r="Y204" s="47">
        <v>0</v>
      </c>
      <c r="Z204" s="47">
        <v>0</v>
      </c>
      <c r="AA204" s="47">
        <v>0</v>
      </c>
      <c r="AB204" s="47">
        <v>0</v>
      </c>
      <c r="AC204" s="47">
        <v>0</v>
      </c>
      <c r="AD204" s="47">
        <v>0</v>
      </c>
      <c r="AE204" s="47">
        <v>0</v>
      </c>
      <c r="AF204" s="47">
        <v>0</v>
      </c>
      <c r="AG204" s="47">
        <v>0</v>
      </c>
      <c r="AH204" s="47">
        <v>0</v>
      </c>
      <c r="AI204" s="47">
        <v>0</v>
      </c>
      <c r="AJ204" s="47">
        <v>0</v>
      </c>
      <c r="AK204" s="47">
        <v>0</v>
      </c>
      <c r="AL204" s="47">
        <v>0</v>
      </c>
      <c r="AM204" s="47">
        <v>0</v>
      </c>
      <c r="AN204" s="47">
        <v>0</v>
      </c>
      <c r="AO204" s="47">
        <v>0</v>
      </c>
      <c r="AP204" s="47">
        <v>0</v>
      </c>
      <c r="AQ204" s="47">
        <v>0</v>
      </c>
      <c r="AR204" s="47">
        <v>0</v>
      </c>
      <c r="AS204" s="47">
        <v>0</v>
      </c>
      <c r="AT204" s="47">
        <v>0</v>
      </c>
      <c r="AU204" s="47">
        <v>0</v>
      </c>
      <c r="AV204" s="47">
        <v>0</v>
      </c>
      <c r="AW204" s="47">
        <v>0</v>
      </c>
      <c r="AX204" s="47">
        <v>0</v>
      </c>
      <c r="AY204" s="47">
        <v>0</v>
      </c>
      <c r="AZ204" s="47">
        <v>0</v>
      </c>
      <c r="BA204" s="47">
        <v>0</v>
      </c>
      <c r="BB204" s="47">
        <v>0</v>
      </c>
      <c r="BC204" s="47">
        <v>0</v>
      </c>
      <c r="BD204" s="47">
        <v>0</v>
      </c>
      <c r="BE204" s="47">
        <v>0</v>
      </c>
      <c r="BF204" s="47">
        <v>0</v>
      </c>
      <c r="BG204" s="47">
        <v>0</v>
      </c>
      <c r="BH204" s="47">
        <v>0</v>
      </c>
      <c r="BI204" s="47">
        <v>0</v>
      </c>
      <c r="BJ204" s="47">
        <v>0</v>
      </c>
      <c r="BK204" s="47">
        <v>0</v>
      </c>
      <c r="BL204" s="47">
        <v>0</v>
      </c>
      <c r="BM204" s="47">
        <v>0</v>
      </c>
      <c r="BN204" s="47">
        <v>0</v>
      </c>
      <c r="BO204" s="47">
        <v>0</v>
      </c>
      <c r="BP204" s="47">
        <v>0</v>
      </c>
      <c r="BQ204" s="47">
        <v>0</v>
      </c>
      <c r="BR204" s="47">
        <v>0</v>
      </c>
      <c r="BS204" s="47">
        <v>0</v>
      </c>
      <c r="BT204" s="47">
        <v>0</v>
      </c>
      <c r="BU204" s="47">
        <v>0</v>
      </c>
      <c r="BV204" s="47">
        <v>0</v>
      </c>
      <c r="BW204" s="47">
        <v>0</v>
      </c>
      <c r="BX204" s="47">
        <v>0</v>
      </c>
      <c r="BY204" s="47">
        <v>0</v>
      </c>
      <c r="BZ204" s="47">
        <v>0</v>
      </c>
      <c r="CA204" s="47">
        <v>0</v>
      </c>
      <c r="CB204" s="47">
        <v>0</v>
      </c>
      <c r="CC204" s="47">
        <v>0</v>
      </c>
      <c r="CD204" s="47">
        <v>0</v>
      </c>
      <c r="CE204" s="47">
        <v>0</v>
      </c>
      <c r="CF204" s="47">
        <v>0</v>
      </c>
      <c r="CG204" s="47">
        <v>0</v>
      </c>
      <c r="CH204" s="47">
        <v>0</v>
      </c>
      <c r="CI204" s="47">
        <v>0</v>
      </c>
      <c r="CJ204" s="47">
        <v>0</v>
      </c>
      <c r="CK204" s="47">
        <v>0</v>
      </c>
      <c r="CL204" s="47">
        <v>0</v>
      </c>
      <c r="CM204" s="47">
        <v>0</v>
      </c>
      <c r="CN204" s="47">
        <v>0</v>
      </c>
      <c r="CO204" s="47">
        <v>0</v>
      </c>
      <c r="CP204" s="47">
        <v>0</v>
      </c>
      <c r="CQ204" s="47">
        <v>0</v>
      </c>
      <c r="CR204" s="47">
        <v>0</v>
      </c>
      <c r="CS204" s="47">
        <v>0</v>
      </c>
      <c r="CT204" s="47">
        <v>0</v>
      </c>
      <c r="CU204" s="47">
        <v>0</v>
      </c>
      <c r="CV204" s="47">
        <v>0</v>
      </c>
      <c r="CW204" s="47">
        <v>0</v>
      </c>
      <c r="CX204" s="47">
        <v>0</v>
      </c>
      <c r="CY204" s="47">
        <v>0</v>
      </c>
      <c r="CZ204" s="47">
        <v>0</v>
      </c>
      <c r="DA204" s="47">
        <v>0</v>
      </c>
    </row>
    <row r="205" spans="1:105" x14ac:dyDescent="0.2">
      <c r="A205" s="44" t="s">
        <v>484</v>
      </c>
      <c r="B205" s="47">
        <v>0</v>
      </c>
      <c r="C205" s="47">
        <v>0</v>
      </c>
      <c r="D205" s="47">
        <v>0</v>
      </c>
      <c r="E205" s="47">
        <v>0</v>
      </c>
      <c r="F205" s="47">
        <v>0</v>
      </c>
      <c r="G205" s="47">
        <v>0</v>
      </c>
      <c r="H205" s="47">
        <v>0</v>
      </c>
      <c r="I205" s="47">
        <v>0</v>
      </c>
      <c r="J205" s="47">
        <v>0</v>
      </c>
      <c r="K205" s="47">
        <v>0</v>
      </c>
      <c r="L205" s="47">
        <v>0</v>
      </c>
      <c r="M205" s="47">
        <v>0</v>
      </c>
      <c r="N205" s="47">
        <v>0</v>
      </c>
      <c r="O205" s="47">
        <v>0</v>
      </c>
      <c r="P205" s="47">
        <v>0</v>
      </c>
      <c r="Q205" s="47">
        <v>0</v>
      </c>
      <c r="R205" s="47">
        <v>0</v>
      </c>
      <c r="S205" s="47">
        <v>0</v>
      </c>
      <c r="T205" s="47">
        <v>0</v>
      </c>
      <c r="U205" s="47">
        <v>0</v>
      </c>
      <c r="V205" s="47">
        <v>0</v>
      </c>
      <c r="W205" s="47">
        <v>0</v>
      </c>
      <c r="X205" s="47">
        <v>0</v>
      </c>
      <c r="Y205" s="47">
        <v>0</v>
      </c>
      <c r="Z205" s="47">
        <v>0</v>
      </c>
      <c r="AA205" s="47">
        <v>0</v>
      </c>
      <c r="AB205" s="47">
        <v>0</v>
      </c>
      <c r="AC205" s="47">
        <v>0</v>
      </c>
      <c r="AD205" s="47">
        <v>0</v>
      </c>
      <c r="AE205" s="47">
        <v>0</v>
      </c>
      <c r="AF205" s="47">
        <v>0</v>
      </c>
      <c r="AG205" s="47">
        <v>0</v>
      </c>
      <c r="AH205" s="47">
        <v>0</v>
      </c>
      <c r="AI205" s="47">
        <v>0</v>
      </c>
      <c r="AJ205" s="47">
        <v>0</v>
      </c>
      <c r="AK205" s="47">
        <v>0</v>
      </c>
      <c r="AL205" s="47">
        <v>0</v>
      </c>
      <c r="AM205" s="47">
        <v>0</v>
      </c>
      <c r="AN205" s="47">
        <v>0</v>
      </c>
      <c r="AO205" s="47">
        <v>0</v>
      </c>
      <c r="AP205" s="47">
        <v>0</v>
      </c>
      <c r="AQ205" s="47">
        <v>0</v>
      </c>
      <c r="AR205" s="47">
        <v>0</v>
      </c>
      <c r="AS205" s="47">
        <v>0</v>
      </c>
      <c r="AT205" s="47">
        <v>0</v>
      </c>
      <c r="AU205" s="47">
        <v>0</v>
      </c>
      <c r="AV205" s="47">
        <v>0</v>
      </c>
      <c r="AW205" s="47">
        <v>0</v>
      </c>
      <c r="AX205" s="47">
        <v>0</v>
      </c>
      <c r="AY205" s="47">
        <v>0</v>
      </c>
      <c r="AZ205" s="47">
        <v>0</v>
      </c>
      <c r="BA205" s="47">
        <v>0</v>
      </c>
      <c r="BB205" s="47">
        <v>0</v>
      </c>
      <c r="BC205" s="47">
        <v>0</v>
      </c>
      <c r="BD205" s="47">
        <v>0</v>
      </c>
      <c r="BE205" s="47">
        <v>0</v>
      </c>
      <c r="BF205" s="47">
        <v>0</v>
      </c>
      <c r="BG205" s="47">
        <v>0</v>
      </c>
      <c r="BH205" s="47">
        <v>0</v>
      </c>
      <c r="BI205" s="47">
        <v>0</v>
      </c>
      <c r="BJ205" s="47">
        <v>0</v>
      </c>
      <c r="BK205" s="47">
        <v>0</v>
      </c>
      <c r="BL205" s="47">
        <v>0</v>
      </c>
      <c r="BM205" s="47">
        <v>0</v>
      </c>
      <c r="BN205" s="47">
        <v>0</v>
      </c>
      <c r="BO205" s="47">
        <v>0</v>
      </c>
      <c r="BP205" s="47">
        <v>0</v>
      </c>
      <c r="BQ205" s="47">
        <v>0</v>
      </c>
      <c r="BR205" s="47">
        <v>0</v>
      </c>
      <c r="BS205" s="47">
        <v>0</v>
      </c>
      <c r="BT205" s="47">
        <v>0</v>
      </c>
      <c r="BU205" s="47">
        <v>0</v>
      </c>
      <c r="BV205" s="47">
        <v>0</v>
      </c>
      <c r="BW205" s="47">
        <v>0</v>
      </c>
      <c r="BX205" s="47">
        <v>0</v>
      </c>
      <c r="BY205" s="47">
        <v>0</v>
      </c>
      <c r="BZ205" s="47">
        <v>0</v>
      </c>
      <c r="CA205" s="47">
        <v>0</v>
      </c>
      <c r="CB205" s="47">
        <v>0</v>
      </c>
      <c r="CC205" s="47">
        <v>0</v>
      </c>
      <c r="CD205" s="47">
        <v>0</v>
      </c>
      <c r="CE205" s="47">
        <v>0</v>
      </c>
      <c r="CF205" s="47">
        <v>0</v>
      </c>
      <c r="CG205" s="47">
        <v>0</v>
      </c>
      <c r="CH205" s="47">
        <v>0</v>
      </c>
      <c r="CI205" s="47">
        <v>0</v>
      </c>
      <c r="CJ205" s="47">
        <v>0</v>
      </c>
      <c r="CK205" s="47">
        <v>0</v>
      </c>
      <c r="CL205" s="47">
        <v>0</v>
      </c>
      <c r="CM205" s="47">
        <v>0</v>
      </c>
      <c r="CN205" s="47">
        <v>0</v>
      </c>
      <c r="CO205" s="47">
        <v>0</v>
      </c>
      <c r="CP205" s="47">
        <v>0</v>
      </c>
      <c r="CQ205" s="47">
        <v>0</v>
      </c>
      <c r="CR205" s="47">
        <v>0</v>
      </c>
      <c r="CS205" s="47">
        <v>0</v>
      </c>
      <c r="CT205" s="47">
        <v>0</v>
      </c>
      <c r="CU205" s="47">
        <v>0</v>
      </c>
      <c r="CV205" s="47">
        <v>0</v>
      </c>
      <c r="CW205" s="47">
        <v>0</v>
      </c>
      <c r="CX205" s="47">
        <v>0</v>
      </c>
      <c r="CY205" s="47">
        <v>0</v>
      </c>
      <c r="CZ205" s="47">
        <v>0</v>
      </c>
      <c r="DA205" s="47">
        <v>0</v>
      </c>
    </row>
    <row r="206" spans="1:105" x14ac:dyDescent="0.2">
      <c r="A206" s="42" t="s">
        <v>485</v>
      </c>
      <c r="B206" s="47">
        <v>0</v>
      </c>
      <c r="C206" s="41">
        <v>0</v>
      </c>
      <c r="D206" s="47">
        <v>0</v>
      </c>
      <c r="E206" s="41">
        <v>0</v>
      </c>
      <c r="F206" s="41">
        <v>0</v>
      </c>
      <c r="G206" s="41">
        <v>0</v>
      </c>
      <c r="H206" s="41">
        <v>0</v>
      </c>
      <c r="I206" s="41">
        <v>0</v>
      </c>
      <c r="J206" s="41">
        <v>0</v>
      </c>
      <c r="K206" s="41">
        <v>0</v>
      </c>
      <c r="L206" s="41">
        <v>0</v>
      </c>
      <c r="M206" s="41">
        <v>0</v>
      </c>
      <c r="N206" s="41">
        <v>0</v>
      </c>
      <c r="O206" s="41">
        <v>0</v>
      </c>
      <c r="P206" s="41">
        <v>0</v>
      </c>
      <c r="Q206" s="41">
        <v>0</v>
      </c>
      <c r="R206" s="41">
        <v>0</v>
      </c>
      <c r="S206" s="41">
        <v>0</v>
      </c>
      <c r="T206" s="41">
        <v>0</v>
      </c>
      <c r="U206" s="41">
        <v>0</v>
      </c>
      <c r="V206" s="41">
        <v>0</v>
      </c>
      <c r="W206" s="41">
        <v>0</v>
      </c>
      <c r="X206" s="41">
        <v>0</v>
      </c>
      <c r="Y206" s="41">
        <v>133201.73000000001</v>
      </c>
      <c r="Z206" s="41">
        <v>111119</v>
      </c>
      <c r="AA206" s="41">
        <v>127082</v>
      </c>
      <c r="AB206" s="41">
        <v>86332</v>
      </c>
      <c r="AC206" s="41">
        <v>79026</v>
      </c>
      <c r="AD206" s="41">
        <v>213028</v>
      </c>
      <c r="AE206" s="41">
        <v>218055</v>
      </c>
      <c r="AF206" s="41">
        <v>58271</v>
      </c>
      <c r="AG206" s="41">
        <v>26275</v>
      </c>
      <c r="AH206" s="41">
        <v>152524.82</v>
      </c>
      <c r="AI206" s="41">
        <v>0</v>
      </c>
      <c r="AJ206" s="41">
        <v>0</v>
      </c>
      <c r="AK206" s="41">
        <v>0</v>
      </c>
      <c r="AL206" s="41">
        <v>0</v>
      </c>
      <c r="AM206" s="41">
        <v>0</v>
      </c>
      <c r="AN206" s="41">
        <v>0</v>
      </c>
      <c r="AO206" s="41">
        <v>0</v>
      </c>
      <c r="AP206" s="41">
        <v>0</v>
      </c>
      <c r="AQ206" s="41">
        <v>0</v>
      </c>
      <c r="AR206" s="41">
        <v>0</v>
      </c>
      <c r="AS206" s="41">
        <v>0</v>
      </c>
      <c r="AT206" s="41">
        <v>1153579</v>
      </c>
      <c r="AU206" s="41">
        <v>1555490</v>
      </c>
      <c r="AV206" s="41">
        <v>1707625</v>
      </c>
      <c r="AW206" s="41">
        <v>1285258.3500000001</v>
      </c>
      <c r="AX206" s="41">
        <v>896800</v>
      </c>
      <c r="AY206" s="41">
        <v>0</v>
      </c>
      <c r="AZ206" s="41">
        <v>3111883</v>
      </c>
      <c r="BA206" s="41">
        <v>74335</v>
      </c>
      <c r="BB206" s="41">
        <v>0</v>
      </c>
      <c r="BC206" s="41">
        <v>0</v>
      </c>
      <c r="BD206" s="41">
        <v>0</v>
      </c>
      <c r="BE206" s="41">
        <v>0</v>
      </c>
      <c r="BF206" s="41">
        <v>0</v>
      </c>
      <c r="BG206" s="41">
        <v>0</v>
      </c>
      <c r="BH206" s="41">
        <v>0</v>
      </c>
      <c r="BI206" s="41">
        <v>0</v>
      </c>
      <c r="BJ206" s="41">
        <v>0</v>
      </c>
      <c r="BK206" s="41">
        <v>0</v>
      </c>
      <c r="BL206" s="41">
        <v>0</v>
      </c>
      <c r="BM206" s="41">
        <v>0</v>
      </c>
      <c r="BN206" s="41">
        <v>0</v>
      </c>
      <c r="BO206" s="41">
        <v>0</v>
      </c>
      <c r="BP206" s="41">
        <v>0</v>
      </c>
      <c r="BQ206" s="41">
        <v>0</v>
      </c>
      <c r="BR206" s="41">
        <v>0</v>
      </c>
      <c r="BS206" s="41">
        <v>0</v>
      </c>
      <c r="BT206" s="41">
        <v>0</v>
      </c>
      <c r="BU206" s="41">
        <v>0</v>
      </c>
      <c r="BV206" s="41">
        <v>0</v>
      </c>
      <c r="BW206" s="41">
        <v>0</v>
      </c>
      <c r="BX206" s="41">
        <v>0</v>
      </c>
      <c r="BY206" s="41">
        <v>0</v>
      </c>
      <c r="BZ206" s="41">
        <v>0</v>
      </c>
      <c r="CA206" s="41">
        <v>0</v>
      </c>
      <c r="CB206" s="41">
        <v>0</v>
      </c>
      <c r="CC206" s="41">
        <v>0</v>
      </c>
      <c r="CD206" s="41">
        <v>0</v>
      </c>
      <c r="CE206" s="41">
        <v>0</v>
      </c>
      <c r="CF206" s="41">
        <v>0</v>
      </c>
      <c r="CG206" s="41">
        <v>0</v>
      </c>
      <c r="CH206" s="41">
        <v>0</v>
      </c>
      <c r="CI206" s="41">
        <v>0</v>
      </c>
      <c r="CJ206" s="41">
        <v>0</v>
      </c>
      <c r="CK206" s="41">
        <v>0</v>
      </c>
      <c r="CL206" s="41">
        <v>0</v>
      </c>
      <c r="CM206" s="41">
        <v>0</v>
      </c>
      <c r="CN206" s="41">
        <v>0</v>
      </c>
      <c r="CO206" s="41">
        <v>0</v>
      </c>
      <c r="CP206" s="41">
        <v>0</v>
      </c>
      <c r="CQ206" s="41">
        <v>0</v>
      </c>
      <c r="CR206" s="41">
        <v>0</v>
      </c>
      <c r="CS206" s="41">
        <v>0</v>
      </c>
      <c r="CT206" s="41">
        <v>0</v>
      </c>
      <c r="CU206" s="41">
        <v>0</v>
      </c>
      <c r="CV206" s="41">
        <v>0</v>
      </c>
      <c r="CW206" s="47">
        <v>0</v>
      </c>
      <c r="CX206" s="47">
        <v>0</v>
      </c>
      <c r="CY206" s="47">
        <v>0</v>
      </c>
      <c r="CZ206" s="47">
        <v>0</v>
      </c>
      <c r="DA206" s="47">
        <v>0</v>
      </c>
    </row>
    <row r="207" spans="1:105" x14ac:dyDescent="0.2">
      <c r="A207" s="42"/>
      <c r="B207" s="47"/>
    </row>
    <row r="208" spans="1:105" x14ac:dyDescent="0.2">
      <c r="A208" s="58" t="s">
        <v>486</v>
      </c>
      <c r="B208" s="59">
        <f t="shared" ref="B208:BM208" si="47">SUM(B210:B213)</f>
        <v>0</v>
      </c>
      <c r="C208" s="59">
        <f t="shared" si="47"/>
        <v>0</v>
      </c>
      <c r="D208" s="59">
        <f t="shared" si="47"/>
        <v>0</v>
      </c>
      <c r="E208" s="59">
        <f t="shared" si="47"/>
        <v>0</v>
      </c>
      <c r="F208" s="59">
        <f t="shared" si="47"/>
        <v>0</v>
      </c>
      <c r="G208" s="59">
        <f t="shared" si="47"/>
        <v>0</v>
      </c>
      <c r="H208" s="59">
        <f t="shared" si="47"/>
        <v>0</v>
      </c>
      <c r="I208" s="59">
        <f t="shared" si="47"/>
        <v>0</v>
      </c>
      <c r="J208" s="59">
        <f t="shared" si="47"/>
        <v>0</v>
      </c>
      <c r="K208" s="59">
        <f t="shared" si="47"/>
        <v>0</v>
      </c>
      <c r="L208" s="59">
        <f t="shared" si="47"/>
        <v>0</v>
      </c>
      <c r="M208" s="59">
        <f t="shared" si="47"/>
        <v>0</v>
      </c>
      <c r="N208" s="59">
        <f t="shared" si="47"/>
        <v>0</v>
      </c>
      <c r="O208" s="59">
        <f t="shared" si="47"/>
        <v>0</v>
      </c>
      <c r="P208" s="59">
        <f t="shared" si="47"/>
        <v>0</v>
      </c>
      <c r="Q208" s="59">
        <f t="shared" si="47"/>
        <v>0</v>
      </c>
      <c r="R208" s="59">
        <f t="shared" si="47"/>
        <v>0</v>
      </c>
      <c r="S208" s="59">
        <f t="shared" si="47"/>
        <v>0</v>
      </c>
      <c r="T208" s="59">
        <f t="shared" si="47"/>
        <v>0</v>
      </c>
      <c r="U208" s="59">
        <f t="shared" si="47"/>
        <v>0</v>
      </c>
      <c r="V208" s="59">
        <f t="shared" si="47"/>
        <v>735859.61</v>
      </c>
      <c r="W208" s="59">
        <f t="shared" si="47"/>
        <v>0</v>
      </c>
      <c r="X208" s="59">
        <f t="shared" si="47"/>
        <v>0</v>
      </c>
      <c r="Y208" s="59">
        <f t="shared" si="47"/>
        <v>0</v>
      </c>
      <c r="Z208" s="59">
        <f t="shared" si="47"/>
        <v>0</v>
      </c>
      <c r="AA208" s="59">
        <f t="shared" si="47"/>
        <v>0</v>
      </c>
      <c r="AB208" s="59">
        <f t="shared" si="47"/>
        <v>0</v>
      </c>
      <c r="AC208" s="59">
        <f t="shared" si="47"/>
        <v>0</v>
      </c>
      <c r="AD208" s="59">
        <f t="shared" si="47"/>
        <v>0</v>
      </c>
      <c r="AE208" s="59">
        <f t="shared" si="47"/>
        <v>1535</v>
      </c>
      <c r="AF208" s="59">
        <f t="shared" si="47"/>
        <v>24796</v>
      </c>
      <c r="AG208" s="59">
        <f t="shared" si="47"/>
        <v>29753</v>
      </c>
      <c r="AH208" s="59">
        <f t="shared" si="47"/>
        <v>40983.019999999997</v>
      </c>
      <c r="AI208" s="59">
        <f t="shared" si="47"/>
        <v>0</v>
      </c>
      <c r="AJ208" s="59">
        <f t="shared" si="47"/>
        <v>0</v>
      </c>
      <c r="AK208" s="59">
        <f t="shared" si="47"/>
        <v>0</v>
      </c>
      <c r="AL208" s="59">
        <f t="shared" si="47"/>
        <v>0</v>
      </c>
      <c r="AM208" s="59">
        <f t="shared" si="47"/>
        <v>0</v>
      </c>
      <c r="AN208" s="59">
        <f t="shared" si="47"/>
        <v>0</v>
      </c>
      <c r="AO208" s="59">
        <f t="shared" si="47"/>
        <v>0</v>
      </c>
      <c r="AP208" s="59">
        <f t="shared" si="47"/>
        <v>0</v>
      </c>
      <c r="AQ208" s="59">
        <f t="shared" si="47"/>
        <v>0</v>
      </c>
      <c r="AR208" s="59">
        <f t="shared" si="47"/>
        <v>0</v>
      </c>
      <c r="AS208" s="59">
        <f t="shared" si="47"/>
        <v>0</v>
      </c>
      <c r="AT208" s="59">
        <f t="shared" si="47"/>
        <v>0</v>
      </c>
      <c r="AU208" s="59">
        <f t="shared" si="47"/>
        <v>0</v>
      </c>
      <c r="AV208" s="59">
        <f t="shared" si="47"/>
        <v>0</v>
      </c>
      <c r="AW208" s="59">
        <f t="shared" si="47"/>
        <v>20780765.030000001</v>
      </c>
      <c r="AX208" s="59">
        <f t="shared" si="47"/>
        <v>16694435.729999997</v>
      </c>
      <c r="AY208" s="59">
        <f t="shared" si="47"/>
        <v>0</v>
      </c>
      <c r="AZ208" s="59">
        <f t="shared" si="47"/>
        <v>0</v>
      </c>
      <c r="BA208" s="59">
        <f t="shared" si="47"/>
        <v>0</v>
      </c>
      <c r="BB208" s="59">
        <f t="shared" si="47"/>
        <v>0</v>
      </c>
      <c r="BC208" s="59">
        <f t="shared" si="47"/>
        <v>62656174</v>
      </c>
      <c r="BD208" s="59">
        <f t="shared" si="47"/>
        <v>79509867</v>
      </c>
      <c r="BE208" s="59">
        <f t="shared" si="47"/>
        <v>107192768</v>
      </c>
      <c r="BF208" s="59">
        <f t="shared" si="47"/>
        <v>134142375</v>
      </c>
      <c r="BG208" s="59">
        <f t="shared" si="47"/>
        <v>0</v>
      </c>
      <c r="BH208" s="59">
        <f t="shared" si="47"/>
        <v>0</v>
      </c>
      <c r="BI208" s="59">
        <f t="shared" si="47"/>
        <v>0</v>
      </c>
      <c r="BJ208" s="59">
        <f t="shared" si="47"/>
        <v>0</v>
      </c>
      <c r="BK208" s="59">
        <f t="shared" si="47"/>
        <v>0</v>
      </c>
      <c r="BL208" s="59">
        <f t="shared" si="47"/>
        <v>0</v>
      </c>
      <c r="BM208" s="59">
        <f t="shared" si="47"/>
        <v>0</v>
      </c>
      <c r="BN208" s="59">
        <f t="shared" ref="BN208:CZ208" si="48">SUM(BN210:BN213)</f>
        <v>0</v>
      </c>
      <c r="BO208" s="59">
        <f t="shared" si="48"/>
        <v>0</v>
      </c>
      <c r="BP208" s="59">
        <f t="shared" si="48"/>
        <v>0</v>
      </c>
      <c r="BQ208" s="59">
        <f t="shared" si="48"/>
        <v>0</v>
      </c>
      <c r="BR208" s="59">
        <f t="shared" si="48"/>
        <v>0</v>
      </c>
      <c r="BS208" s="59">
        <f t="shared" si="48"/>
        <v>0</v>
      </c>
      <c r="BT208" s="59">
        <f t="shared" si="48"/>
        <v>0</v>
      </c>
      <c r="BU208" s="59">
        <f t="shared" si="48"/>
        <v>0</v>
      </c>
      <c r="BV208" s="59">
        <f t="shared" si="48"/>
        <v>0</v>
      </c>
      <c r="BW208" s="59">
        <f t="shared" si="48"/>
        <v>0</v>
      </c>
      <c r="BX208" s="59">
        <f t="shared" si="48"/>
        <v>0</v>
      </c>
      <c r="BY208" s="59">
        <f t="shared" si="48"/>
        <v>0</v>
      </c>
      <c r="BZ208" s="59">
        <f t="shared" si="48"/>
        <v>0</v>
      </c>
      <c r="CA208" s="59">
        <f t="shared" si="48"/>
        <v>0</v>
      </c>
      <c r="CB208" s="59">
        <f t="shared" si="48"/>
        <v>0</v>
      </c>
      <c r="CC208" s="59">
        <f t="shared" si="48"/>
        <v>0</v>
      </c>
      <c r="CD208" s="59">
        <f t="shared" si="48"/>
        <v>0</v>
      </c>
      <c r="CE208" s="59">
        <f t="shared" si="48"/>
        <v>0</v>
      </c>
      <c r="CF208" s="59">
        <f t="shared" si="48"/>
        <v>0</v>
      </c>
      <c r="CG208" s="59">
        <f t="shared" si="48"/>
        <v>0</v>
      </c>
      <c r="CH208" s="59">
        <f t="shared" si="48"/>
        <v>0</v>
      </c>
      <c r="CI208" s="59">
        <f t="shared" si="48"/>
        <v>0</v>
      </c>
      <c r="CJ208" s="59">
        <f t="shared" si="48"/>
        <v>0</v>
      </c>
      <c r="CK208" s="59">
        <f t="shared" si="48"/>
        <v>0</v>
      </c>
      <c r="CL208" s="59">
        <f t="shared" si="48"/>
        <v>0</v>
      </c>
      <c r="CM208" s="59">
        <f t="shared" si="48"/>
        <v>0</v>
      </c>
      <c r="CN208" s="59">
        <f t="shared" si="48"/>
        <v>0</v>
      </c>
      <c r="CO208" s="59">
        <f t="shared" si="48"/>
        <v>0</v>
      </c>
      <c r="CP208" s="59">
        <f t="shared" si="48"/>
        <v>0</v>
      </c>
      <c r="CQ208" s="59">
        <f t="shared" si="48"/>
        <v>0</v>
      </c>
      <c r="CR208" s="59">
        <f t="shared" si="48"/>
        <v>0</v>
      </c>
      <c r="CS208" s="59">
        <f t="shared" si="48"/>
        <v>0</v>
      </c>
      <c r="CT208" s="59">
        <f t="shared" si="48"/>
        <v>0</v>
      </c>
      <c r="CU208" s="59">
        <f t="shared" si="48"/>
        <v>22982343.999999996</v>
      </c>
      <c r="CV208" s="59">
        <f t="shared" si="48"/>
        <v>0</v>
      </c>
      <c r="CW208" s="59">
        <f t="shared" si="48"/>
        <v>0</v>
      </c>
      <c r="CX208" s="59">
        <f t="shared" si="48"/>
        <v>10475690231</v>
      </c>
      <c r="CY208" s="59">
        <f t="shared" si="48"/>
        <v>13981202534</v>
      </c>
      <c r="CZ208" s="59">
        <f t="shared" si="48"/>
        <v>13184608242.999998</v>
      </c>
    </row>
    <row r="209" spans="1:105" x14ac:dyDescent="0.2">
      <c r="B209" s="47"/>
    </row>
    <row r="210" spans="1:105" x14ac:dyDescent="0.2">
      <c r="A210" s="41" t="s">
        <v>487</v>
      </c>
      <c r="B210" s="41">
        <v>0</v>
      </c>
      <c r="C210" s="41">
        <v>0</v>
      </c>
      <c r="D210" s="41">
        <v>0</v>
      </c>
      <c r="E210" s="41">
        <v>0</v>
      </c>
      <c r="F210" s="41">
        <v>0</v>
      </c>
      <c r="G210" s="41">
        <v>0</v>
      </c>
      <c r="H210" s="41">
        <v>0</v>
      </c>
      <c r="I210" s="41">
        <v>0</v>
      </c>
      <c r="J210" s="41">
        <v>0</v>
      </c>
      <c r="K210" s="41">
        <v>0</v>
      </c>
      <c r="L210" s="41">
        <v>0</v>
      </c>
      <c r="M210" s="41">
        <v>0</v>
      </c>
      <c r="N210" s="41">
        <v>0</v>
      </c>
      <c r="O210" s="41">
        <v>0</v>
      </c>
      <c r="P210" s="41">
        <v>0</v>
      </c>
      <c r="Q210" s="41">
        <v>0</v>
      </c>
      <c r="R210" s="41">
        <v>0</v>
      </c>
      <c r="S210" s="41">
        <v>0</v>
      </c>
      <c r="T210" s="41">
        <v>0</v>
      </c>
      <c r="U210" s="41">
        <v>0</v>
      </c>
      <c r="V210" s="41">
        <v>0</v>
      </c>
      <c r="W210" s="41">
        <v>0</v>
      </c>
      <c r="X210" s="41">
        <v>0</v>
      </c>
      <c r="Y210" s="41">
        <v>0</v>
      </c>
      <c r="Z210" s="41">
        <v>0</v>
      </c>
      <c r="AA210" s="41">
        <v>0</v>
      </c>
      <c r="AB210" s="41">
        <v>0</v>
      </c>
      <c r="AC210" s="41">
        <v>0</v>
      </c>
      <c r="AD210" s="41">
        <v>0</v>
      </c>
      <c r="AE210" s="41">
        <v>1535</v>
      </c>
      <c r="AF210" s="41">
        <v>24796</v>
      </c>
      <c r="AG210" s="41">
        <v>29753</v>
      </c>
      <c r="AH210" s="41">
        <v>40983.019999999997</v>
      </c>
      <c r="AI210" s="41">
        <v>0</v>
      </c>
      <c r="AJ210" s="41">
        <v>0</v>
      </c>
      <c r="AK210" s="41">
        <v>0</v>
      </c>
      <c r="AL210" s="41">
        <v>0</v>
      </c>
      <c r="AM210" s="41">
        <v>0</v>
      </c>
      <c r="AN210" s="41">
        <v>0</v>
      </c>
      <c r="AO210" s="41">
        <v>0</v>
      </c>
      <c r="AP210" s="41">
        <v>0</v>
      </c>
      <c r="AQ210" s="41">
        <v>0</v>
      </c>
      <c r="AR210" s="41">
        <v>0</v>
      </c>
      <c r="AS210" s="41">
        <v>0</v>
      </c>
      <c r="AT210" s="41">
        <v>0</v>
      </c>
      <c r="AU210" s="41">
        <v>0</v>
      </c>
      <c r="AV210" s="41">
        <v>0</v>
      </c>
      <c r="AW210" s="41">
        <v>5229011.82</v>
      </c>
      <c r="AX210" s="41">
        <v>1791809.22</v>
      </c>
      <c r="AY210" s="41">
        <v>0</v>
      </c>
      <c r="AZ210" s="41">
        <v>0</v>
      </c>
      <c r="BA210" s="41">
        <v>0</v>
      </c>
      <c r="BB210" s="41">
        <v>0</v>
      </c>
      <c r="BC210" s="41">
        <v>64878</v>
      </c>
      <c r="BD210" s="41">
        <v>47787</v>
      </c>
      <c r="BE210" s="41">
        <v>4910</v>
      </c>
      <c r="BF210" s="41">
        <v>10614</v>
      </c>
      <c r="BG210" s="41">
        <v>0</v>
      </c>
      <c r="BH210" s="41">
        <v>0</v>
      </c>
      <c r="BI210" s="41">
        <v>0</v>
      </c>
      <c r="BJ210" s="41">
        <v>0</v>
      </c>
      <c r="BK210" s="41">
        <v>0</v>
      </c>
      <c r="BL210" s="41">
        <v>0</v>
      </c>
      <c r="BM210" s="41">
        <v>0</v>
      </c>
      <c r="BN210" s="41">
        <v>0</v>
      </c>
      <c r="BO210" s="41">
        <v>0</v>
      </c>
      <c r="BP210" s="41">
        <v>0</v>
      </c>
      <c r="BQ210" s="41">
        <v>0</v>
      </c>
      <c r="BR210" s="41">
        <v>0</v>
      </c>
      <c r="BS210" s="41">
        <v>0</v>
      </c>
      <c r="BT210" s="41">
        <v>0</v>
      </c>
      <c r="BU210" s="41">
        <v>0</v>
      </c>
      <c r="BV210" s="41">
        <v>0</v>
      </c>
      <c r="BW210" s="41">
        <v>0</v>
      </c>
      <c r="BX210" s="41">
        <v>0</v>
      </c>
      <c r="BY210" s="41">
        <v>0</v>
      </c>
      <c r="BZ210" s="41">
        <v>0</v>
      </c>
      <c r="CA210" s="41">
        <v>0</v>
      </c>
      <c r="CB210" s="41">
        <v>0</v>
      </c>
      <c r="CC210" s="41">
        <v>0</v>
      </c>
      <c r="CD210" s="41">
        <v>0</v>
      </c>
      <c r="CE210" s="41">
        <v>0</v>
      </c>
      <c r="CF210" s="41">
        <v>0</v>
      </c>
      <c r="CG210" s="41">
        <v>0</v>
      </c>
      <c r="CH210" s="41">
        <v>0</v>
      </c>
      <c r="CI210" s="41">
        <v>0</v>
      </c>
      <c r="CJ210" s="41">
        <v>0</v>
      </c>
      <c r="CK210" s="41">
        <v>0</v>
      </c>
      <c r="CL210" s="41">
        <v>0</v>
      </c>
      <c r="CM210" s="41">
        <v>0</v>
      </c>
      <c r="CN210" s="41">
        <v>0</v>
      </c>
      <c r="CO210" s="41">
        <v>0</v>
      </c>
      <c r="CP210" s="41">
        <v>0</v>
      </c>
      <c r="CQ210" s="41">
        <v>0</v>
      </c>
      <c r="CR210" s="41">
        <v>0</v>
      </c>
      <c r="CS210" s="41">
        <v>0</v>
      </c>
      <c r="CT210" s="41">
        <v>0</v>
      </c>
      <c r="CU210" s="41">
        <v>0</v>
      </c>
      <c r="CV210" s="41">
        <v>0</v>
      </c>
      <c r="CW210" s="47">
        <v>0</v>
      </c>
      <c r="CX210" s="47">
        <v>0</v>
      </c>
      <c r="CY210" s="47">
        <v>0</v>
      </c>
      <c r="CZ210" s="47">
        <v>0</v>
      </c>
      <c r="DA210" s="47">
        <v>0</v>
      </c>
    </row>
    <row r="211" spans="1:105" x14ac:dyDescent="0.2">
      <c r="A211" s="41" t="s">
        <v>488</v>
      </c>
      <c r="B211" s="41">
        <v>0</v>
      </c>
      <c r="C211" s="41">
        <v>0</v>
      </c>
      <c r="D211" s="41">
        <v>0</v>
      </c>
      <c r="E211" s="41">
        <v>0</v>
      </c>
      <c r="F211" s="41">
        <v>0</v>
      </c>
      <c r="G211" s="41">
        <v>0</v>
      </c>
      <c r="H211" s="41">
        <v>0</v>
      </c>
      <c r="I211" s="41">
        <v>0</v>
      </c>
      <c r="J211" s="41">
        <v>0</v>
      </c>
      <c r="K211" s="41">
        <v>0</v>
      </c>
      <c r="L211" s="41">
        <v>0</v>
      </c>
      <c r="M211" s="41">
        <v>0</v>
      </c>
      <c r="N211" s="41">
        <v>0</v>
      </c>
      <c r="O211" s="41">
        <v>0</v>
      </c>
      <c r="P211" s="41">
        <v>0</v>
      </c>
      <c r="Q211" s="41">
        <v>0</v>
      </c>
      <c r="R211" s="41">
        <v>0</v>
      </c>
      <c r="S211" s="41">
        <v>0</v>
      </c>
      <c r="T211" s="41">
        <v>0</v>
      </c>
      <c r="U211" s="41">
        <v>0</v>
      </c>
      <c r="V211" s="41">
        <v>0</v>
      </c>
      <c r="W211" s="41">
        <v>0</v>
      </c>
      <c r="X211" s="41">
        <v>0</v>
      </c>
      <c r="Y211" s="41">
        <v>0</v>
      </c>
      <c r="Z211" s="41">
        <v>0</v>
      </c>
      <c r="AA211" s="41">
        <v>0</v>
      </c>
      <c r="AB211" s="41">
        <v>0</v>
      </c>
      <c r="AC211" s="41">
        <v>0</v>
      </c>
      <c r="AD211" s="41">
        <v>0</v>
      </c>
      <c r="AE211" s="41">
        <v>0</v>
      </c>
      <c r="AF211" s="41">
        <v>0</v>
      </c>
      <c r="AG211" s="41">
        <v>0</v>
      </c>
      <c r="AH211" s="41">
        <v>0</v>
      </c>
      <c r="AI211" s="41">
        <v>0</v>
      </c>
      <c r="AJ211" s="41">
        <v>0</v>
      </c>
      <c r="AK211" s="41">
        <v>0</v>
      </c>
      <c r="AL211" s="41">
        <v>0</v>
      </c>
      <c r="AM211" s="41">
        <v>0</v>
      </c>
      <c r="AN211" s="41">
        <v>0</v>
      </c>
      <c r="AO211" s="41">
        <v>0</v>
      </c>
      <c r="AP211" s="41">
        <v>0</v>
      </c>
      <c r="AQ211" s="41">
        <v>0</v>
      </c>
      <c r="AR211" s="41">
        <v>0</v>
      </c>
      <c r="AS211" s="41">
        <v>0</v>
      </c>
      <c r="AT211" s="41">
        <v>0</v>
      </c>
      <c r="AU211" s="41">
        <v>0</v>
      </c>
      <c r="AV211" s="41">
        <v>0</v>
      </c>
      <c r="AW211" s="41">
        <v>367956.41</v>
      </c>
      <c r="AX211" s="41">
        <v>56450.98</v>
      </c>
      <c r="AY211" s="41">
        <v>0</v>
      </c>
      <c r="AZ211" s="41">
        <v>0</v>
      </c>
      <c r="BA211" s="41">
        <v>0</v>
      </c>
      <c r="BB211" s="41">
        <v>0</v>
      </c>
      <c r="BC211" s="41">
        <v>0</v>
      </c>
      <c r="BD211" s="41">
        <v>0</v>
      </c>
      <c r="BE211" s="41">
        <v>0</v>
      </c>
      <c r="BF211" s="41">
        <v>0</v>
      </c>
      <c r="BG211" s="41">
        <v>0</v>
      </c>
      <c r="BH211" s="41">
        <v>0</v>
      </c>
      <c r="BI211" s="41">
        <v>0</v>
      </c>
      <c r="BJ211" s="41">
        <v>0</v>
      </c>
      <c r="BK211" s="41">
        <v>0</v>
      </c>
      <c r="BL211" s="41">
        <v>0</v>
      </c>
      <c r="BM211" s="41">
        <v>0</v>
      </c>
      <c r="BN211" s="41">
        <v>0</v>
      </c>
      <c r="BO211" s="41">
        <v>0</v>
      </c>
      <c r="BP211" s="41">
        <v>0</v>
      </c>
      <c r="BQ211" s="41">
        <v>0</v>
      </c>
      <c r="BR211" s="41">
        <v>0</v>
      </c>
      <c r="BS211" s="41">
        <v>0</v>
      </c>
      <c r="BT211" s="41">
        <v>0</v>
      </c>
      <c r="BU211" s="41">
        <v>0</v>
      </c>
      <c r="BV211" s="41">
        <v>0</v>
      </c>
      <c r="BW211" s="41">
        <v>0</v>
      </c>
      <c r="BX211" s="41">
        <v>0</v>
      </c>
      <c r="BY211" s="41">
        <v>0</v>
      </c>
      <c r="BZ211" s="41">
        <v>0</v>
      </c>
      <c r="CA211" s="41">
        <v>0</v>
      </c>
      <c r="CB211" s="41">
        <v>0</v>
      </c>
      <c r="CC211" s="41">
        <v>0</v>
      </c>
      <c r="CD211" s="41">
        <v>0</v>
      </c>
      <c r="CE211" s="41">
        <v>0</v>
      </c>
      <c r="CF211" s="41">
        <v>0</v>
      </c>
      <c r="CG211" s="41">
        <v>0</v>
      </c>
      <c r="CH211" s="41">
        <v>0</v>
      </c>
      <c r="CI211" s="41">
        <v>0</v>
      </c>
      <c r="CJ211" s="41">
        <v>0</v>
      </c>
      <c r="CK211" s="41">
        <v>0</v>
      </c>
      <c r="CL211" s="41">
        <v>0</v>
      </c>
      <c r="CM211" s="41">
        <v>0</v>
      </c>
      <c r="CN211" s="41">
        <v>0</v>
      </c>
      <c r="CO211" s="41">
        <v>0</v>
      </c>
      <c r="CP211" s="41">
        <v>0</v>
      </c>
      <c r="CQ211" s="41">
        <v>0</v>
      </c>
      <c r="CR211" s="41">
        <v>0</v>
      </c>
      <c r="CS211" s="41">
        <v>0</v>
      </c>
      <c r="CT211" s="41">
        <v>0</v>
      </c>
      <c r="CU211" s="41">
        <v>0</v>
      </c>
      <c r="CV211" s="41">
        <v>0</v>
      </c>
      <c r="CW211" s="47">
        <v>0</v>
      </c>
      <c r="CX211" s="47">
        <v>0</v>
      </c>
      <c r="CY211" s="47">
        <v>0</v>
      </c>
      <c r="CZ211" s="47">
        <v>0</v>
      </c>
      <c r="DA211" s="47">
        <v>0</v>
      </c>
    </row>
    <row r="212" spans="1:105" x14ac:dyDescent="0.2">
      <c r="A212" s="36" t="s">
        <v>489</v>
      </c>
      <c r="B212" s="41">
        <v>0</v>
      </c>
      <c r="C212" s="41">
        <v>0</v>
      </c>
      <c r="D212" s="41">
        <v>0</v>
      </c>
      <c r="E212" s="41">
        <v>0</v>
      </c>
      <c r="F212" s="41">
        <v>0</v>
      </c>
      <c r="G212" s="41">
        <v>0</v>
      </c>
      <c r="H212" s="41">
        <v>0</v>
      </c>
      <c r="I212" s="41">
        <v>0</v>
      </c>
      <c r="J212" s="41">
        <v>0</v>
      </c>
      <c r="K212" s="41">
        <v>0</v>
      </c>
      <c r="L212" s="41">
        <v>0</v>
      </c>
      <c r="M212" s="41">
        <v>0</v>
      </c>
      <c r="N212" s="41">
        <v>0</v>
      </c>
      <c r="O212" s="41">
        <v>0</v>
      </c>
      <c r="P212" s="41">
        <v>0</v>
      </c>
      <c r="Q212" s="41">
        <v>0</v>
      </c>
      <c r="R212" s="41">
        <v>0</v>
      </c>
      <c r="S212" s="41">
        <v>0</v>
      </c>
      <c r="T212" s="41">
        <v>0</v>
      </c>
      <c r="U212" s="41">
        <v>0</v>
      </c>
      <c r="V212" s="41">
        <v>735859.61</v>
      </c>
      <c r="W212" s="41">
        <v>0</v>
      </c>
      <c r="X212" s="41">
        <v>0</v>
      </c>
      <c r="Y212" s="41">
        <v>0</v>
      </c>
      <c r="Z212" s="41">
        <v>0</v>
      </c>
      <c r="AA212" s="41">
        <v>0</v>
      </c>
      <c r="AB212" s="41">
        <v>0</v>
      </c>
      <c r="AC212" s="41">
        <v>0</v>
      </c>
      <c r="AD212" s="41">
        <v>0</v>
      </c>
      <c r="AE212" s="41">
        <v>0</v>
      </c>
      <c r="AF212" s="41">
        <v>0</v>
      </c>
      <c r="AG212" s="41">
        <v>0</v>
      </c>
      <c r="AH212" s="41">
        <v>0</v>
      </c>
      <c r="AI212" s="41">
        <v>0</v>
      </c>
      <c r="AJ212" s="41">
        <v>0</v>
      </c>
      <c r="AK212" s="41">
        <v>0</v>
      </c>
      <c r="AL212" s="41">
        <v>0</v>
      </c>
      <c r="AM212" s="41">
        <v>0</v>
      </c>
      <c r="AN212" s="41">
        <v>0</v>
      </c>
      <c r="AO212" s="41">
        <v>0</v>
      </c>
      <c r="AP212" s="41">
        <v>0</v>
      </c>
      <c r="AQ212" s="41">
        <v>0</v>
      </c>
      <c r="AR212" s="41">
        <v>0</v>
      </c>
      <c r="AS212" s="41">
        <v>0</v>
      </c>
      <c r="AT212" s="41">
        <v>0</v>
      </c>
      <c r="AU212" s="41">
        <v>0</v>
      </c>
      <c r="AV212" s="41">
        <v>0</v>
      </c>
      <c r="AW212" s="41">
        <v>0</v>
      </c>
      <c r="AX212" s="41">
        <v>0</v>
      </c>
      <c r="AY212" s="41">
        <v>0</v>
      </c>
      <c r="AZ212" s="41">
        <v>0</v>
      </c>
      <c r="BA212" s="41">
        <v>0</v>
      </c>
      <c r="BB212" s="41">
        <v>0</v>
      </c>
      <c r="BC212" s="41">
        <v>62591296</v>
      </c>
      <c r="BD212" s="41">
        <v>79462080</v>
      </c>
      <c r="BE212" s="41">
        <v>0</v>
      </c>
      <c r="BF212" s="41">
        <v>0</v>
      </c>
      <c r="BG212" s="41">
        <v>0</v>
      </c>
      <c r="BH212" s="41">
        <v>0</v>
      </c>
      <c r="BI212" s="41">
        <v>0</v>
      </c>
      <c r="BJ212" s="41">
        <v>0</v>
      </c>
      <c r="BK212" s="41">
        <v>0</v>
      </c>
      <c r="BL212" s="41">
        <v>0</v>
      </c>
      <c r="BM212" s="41">
        <v>0</v>
      </c>
      <c r="BN212" s="41">
        <v>0</v>
      </c>
      <c r="BO212" s="41">
        <v>0</v>
      </c>
      <c r="BP212" s="41">
        <v>0</v>
      </c>
      <c r="BQ212" s="41">
        <v>0</v>
      </c>
      <c r="BR212" s="41">
        <v>0</v>
      </c>
      <c r="BS212" s="41">
        <v>0</v>
      </c>
      <c r="BT212" s="41">
        <v>0</v>
      </c>
      <c r="BU212" s="41">
        <v>0</v>
      </c>
      <c r="BV212" s="41">
        <v>0</v>
      </c>
      <c r="BW212" s="41">
        <v>0</v>
      </c>
      <c r="BX212" s="41">
        <v>0</v>
      </c>
      <c r="BY212" s="41">
        <v>0</v>
      </c>
      <c r="BZ212" s="41">
        <v>0</v>
      </c>
      <c r="CA212" s="41">
        <v>0</v>
      </c>
      <c r="CB212" s="41">
        <v>0</v>
      </c>
      <c r="CC212" s="41">
        <v>0</v>
      </c>
      <c r="CD212" s="41">
        <v>0</v>
      </c>
      <c r="CE212" s="41">
        <v>0</v>
      </c>
      <c r="CF212" s="41">
        <v>0</v>
      </c>
      <c r="CG212" s="41">
        <v>0</v>
      </c>
      <c r="CH212" s="41">
        <v>0</v>
      </c>
      <c r="CI212" s="41">
        <v>0</v>
      </c>
      <c r="CJ212" s="41">
        <v>0</v>
      </c>
      <c r="CK212" s="41">
        <v>0</v>
      </c>
      <c r="CL212" s="41">
        <v>0</v>
      </c>
      <c r="CM212" s="41">
        <v>0</v>
      </c>
      <c r="CN212" s="41">
        <v>0</v>
      </c>
      <c r="CO212" s="41">
        <v>0</v>
      </c>
      <c r="CP212" s="41">
        <v>0</v>
      </c>
      <c r="CQ212" s="41">
        <v>0</v>
      </c>
      <c r="CR212" s="41">
        <v>0</v>
      </c>
      <c r="CS212" s="41">
        <v>0</v>
      </c>
      <c r="CT212" s="41">
        <v>0</v>
      </c>
      <c r="CU212" s="41">
        <v>0</v>
      </c>
      <c r="CV212" s="41">
        <v>0</v>
      </c>
      <c r="CW212" s="47">
        <v>0</v>
      </c>
      <c r="CX212" s="47">
        <v>0</v>
      </c>
      <c r="CY212" s="47">
        <v>0</v>
      </c>
      <c r="CZ212" s="47">
        <v>0</v>
      </c>
      <c r="DA212" s="47">
        <v>0</v>
      </c>
    </row>
    <row r="213" spans="1:105" x14ac:dyDescent="0.2">
      <c r="A213" s="44" t="s">
        <v>490</v>
      </c>
      <c r="B213" s="41">
        <v>0</v>
      </c>
      <c r="C213" s="41">
        <v>0</v>
      </c>
      <c r="D213" s="41">
        <v>0</v>
      </c>
      <c r="E213" s="41">
        <v>0</v>
      </c>
      <c r="F213" s="41">
        <v>0</v>
      </c>
      <c r="G213" s="41">
        <v>0</v>
      </c>
      <c r="H213" s="41">
        <v>0</v>
      </c>
      <c r="I213" s="41">
        <v>0</v>
      </c>
      <c r="J213" s="41">
        <v>0</v>
      </c>
      <c r="K213" s="41">
        <v>0</v>
      </c>
      <c r="L213" s="41">
        <v>0</v>
      </c>
      <c r="M213" s="41">
        <v>0</v>
      </c>
      <c r="N213" s="41">
        <v>0</v>
      </c>
      <c r="O213" s="41">
        <v>0</v>
      </c>
      <c r="P213" s="41">
        <v>0</v>
      </c>
      <c r="Q213" s="41">
        <v>0</v>
      </c>
      <c r="R213" s="41">
        <v>0</v>
      </c>
      <c r="S213" s="41">
        <v>0</v>
      </c>
      <c r="T213" s="41">
        <v>0</v>
      </c>
      <c r="U213" s="41">
        <v>0</v>
      </c>
      <c r="V213" s="41">
        <v>0</v>
      </c>
      <c r="W213" s="41">
        <v>0</v>
      </c>
      <c r="X213" s="41">
        <v>0</v>
      </c>
      <c r="Y213" s="41">
        <v>0</v>
      </c>
      <c r="Z213" s="41">
        <v>0</v>
      </c>
      <c r="AA213" s="41">
        <v>0</v>
      </c>
      <c r="AB213" s="41">
        <v>0</v>
      </c>
      <c r="AC213" s="41">
        <v>0</v>
      </c>
      <c r="AD213" s="41">
        <v>0</v>
      </c>
      <c r="AE213" s="41">
        <v>0</v>
      </c>
      <c r="AF213" s="41">
        <v>0</v>
      </c>
      <c r="AG213" s="41">
        <v>0</v>
      </c>
      <c r="AH213" s="41">
        <v>0</v>
      </c>
      <c r="AI213" s="41">
        <v>0</v>
      </c>
      <c r="AJ213" s="41">
        <v>0</v>
      </c>
      <c r="AK213" s="41">
        <v>0</v>
      </c>
      <c r="AL213" s="41">
        <v>0</v>
      </c>
      <c r="AM213" s="41">
        <v>0</v>
      </c>
      <c r="AN213" s="41">
        <v>0</v>
      </c>
      <c r="AO213" s="41">
        <v>0</v>
      </c>
      <c r="AP213" s="41">
        <v>0</v>
      </c>
      <c r="AQ213" s="41">
        <v>0</v>
      </c>
      <c r="AR213" s="41">
        <v>0</v>
      </c>
      <c r="AS213" s="41">
        <v>0</v>
      </c>
      <c r="AT213" s="41">
        <v>0</v>
      </c>
      <c r="AU213" s="41">
        <v>0</v>
      </c>
      <c r="AV213" s="41">
        <v>0</v>
      </c>
      <c r="AW213" s="41">
        <v>15183796.799999999</v>
      </c>
      <c r="AX213" s="41">
        <v>14846175.529999997</v>
      </c>
      <c r="AY213" s="41">
        <v>0</v>
      </c>
      <c r="AZ213" s="41">
        <v>0</v>
      </c>
      <c r="BA213" s="41">
        <v>0</v>
      </c>
      <c r="BB213" s="41">
        <v>0</v>
      </c>
      <c r="BC213" s="41">
        <v>0</v>
      </c>
      <c r="BD213" s="41">
        <v>0</v>
      </c>
      <c r="BE213" s="41">
        <v>107187858</v>
      </c>
      <c r="BF213" s="41">
        <v>134131761</v>
      </c>
      <c r="BG213" s="41">
        <v>0</v>
      </c>
      <c r="BH213" s="41">
        <v>0</v>
      </c>
      <c r="BI213" s="41">
        <v>0</v>
      </c>
      <c r="BJ213" s="41">
        <v>0</v>
      </c>
      <c r="BK213" s="41">
        <v>0</v>
      </c>
      <c r="BL213" s="41">
        <v>0</v>
      </c>
      <c r="BM213" s="41">
        <v>0</v>
      </c>
      <c r="BN213" s="41">
        <v>0</v>
      </c>
      <c r="BO213" s="41">
        <v>0</v>
      </c>
      <c r="BP213" s="41">
        <v>0</v>
      </c>
      <c r="BQ213" s="41">
        <v>0</v>
      </c>
      <c r="BR213" s="41">
        <v>0</v>
      </c>
      <c r="BS213" s="41">
        <v>0</v>
      </c>
      <c r="BT213" s="41">
        <v>0</v>
      </c>
      <c r="BU213" s="41">
        <v>0</v>
      </c>
      <c r="BV213" s="41">
        <v>0</v>
      </c>
      <c r="BW213" s="41">
        <v>0</v>
      </c>
      <c r="BX213" s="41">
        <v>0</v>
      </c>
      <c r="BY213" s="41">
        <v>0</v>
      </c>
      <c r="BZ213" s="41">
        <v>0</v>
      </c>
      <c r="CA213" s="41">
        <v>0</v>
      </c>
      <c r="CB213" s="41">
        <v>0</v>
      </c>
      <c r="CC213" s="41">
        <v>0</v>
      </c>
      <c r="CD213" s="41">
        <v>0</v>
      </c>
      <c r="CE213" s="41">
        <v>0</v>
      </c>
      <c r="CF213" s="41">
        <v>0</v>
      </c>
      <c r="CG213" s="41">
        <v>0</v>
      </c>
      <c r="CH213" s="41">
        <v>0</v>
      </c>
      <c r="CI213" s="41">
        <v>0</v>
      </c>
      <c r="CJ213" s="41">
        <v>0</v>
      </c>
      <c r="CK213" s="41">
        <v>0</v>
      </c>
      <c r="CL213" s="41">
        <v>0</v>
      </c>
      <c r="CM213" s="41">
        <v>0</v>
      </c>
      <c r="CN213" s="41">
        <v>0</v>
      </c>
      <c r="CO213" s="41">
        <v>0</v>
      </c>
      <c r="CP213" s="41">
        <v>0</v>
      </c>
      <c r="CQ213" s="41">
        <v>0</v>
      </c>
      <c r="CR213" s="41">
        <v>0</v>
      </c>
      <c r="CS213" s="41">
        <v>0</v>
      </c>
      <c r="CT213" s="41">
        <v>0</v>
      </c>
      <c r="CU213" s="41">
        <v>22982343.999999996</v>
      </c>
      <c r="CV213" s="41">
        <v>0</v>
      </c>
      <c r="CW213" s="47">
        <v>0</v>
      </c>
      <c r="CX213" s="41">
        <v>10475690231</v>
      </c>
      <c r="CY213" s="41">
        <v>13981202534</v>
      </c>
      <c r="CZ213" s="41">
        <v>13184608242.999998</v>
      </c>
      <c r="DA213" s="41">
        <v>0</v>
      </c>
    </row>
    <row r="214" spans="1:105" x14ac:dyDescent="0.2">
      <c r="A214" s="41"/>
      <c r="B214" s="47"/>
    </row>
    <row r="215" spans="1:105" x14ac:dyDescent="0.2">
      <c r="A215" s="58" t="s">
        <v>491</v>
      </c>
      <c r="B215" s="59">
        <f t="shared" ref="B215:BM215" si="49">SUM(B217:B225)</f>
        <v>18956.16</v>
      </c>
      <c r="C215" s="59">
        <f t="shared" si="49"/>
        <v>0</v>
      </c>
      <c r="D215" s="59">
        <f t="shared" si="49"/>
        <v>0</v>
      </c>
      <c r="E215" s="59">
        <f t="shared" si="49"/>
        <v>0</v>
      </c>
      <c r="F215" s="59">
        <f t="shared" si="49"/>
        <v>0</v>
      </c>
      <c r="G215" s="59">
        <f t="shared" si="49"/>
        <v>0</v>
      </c>
      <c r="H215" s="59">
        <f t="shared" si="49"/>
        <v>0</v>
      </c>
      <c r="I215" s="59">
        <f t="shared" si="49"/>
        <v>0</v>
      </c>
      <c r="J215" s="59">
        <f t="shared" si="49"/>
        <v>6752.34</v>
      </c>
      <c r="K215" s="59">
        <f t="shared" si="49"/>
        <v>4146.55</v>
      </c>
      <c r="L215" s="59">
        <f t="shared" si="49"/>
        <v>1043041.97</v>
      </c>
      <c r="M215" s="59">
        <f t="shared" si="49"/>
        <v>61360.95</v>
      </c>
      <c r="N215" s="59">
        <f t="shared" si="49"/>
        <v>69048.100000000006</v>
      </c>
      <c r="O215" s="59">
        <f t="shared" si="49"/>
        <v>168734.65</v>
      </c>
      <c r="P215" s="59">
        <f t="shared" si="49"/>
        <v>0</v>
      </c>
      <c r="Q215" s="59">
        <f t="shared" si="49"/>
        <v>2621240.3199999998</v>
      </c>
      <c r="R215" s="59">
        <f t="shared" si="49"/>
        <v>2332861.46</v>
      </c>
      <c r="S215" s="59">
        <f t="shared" si="49"/>
        <v>1740404.92</v>
      </c>
      <c r="T215" s="59">
        <f t="shared" si="49"/>
        <v>776507.38</v>
      </c>
      <c r="U215" s="59">
        <f t="shared" si="49"/>
        <v>1266605.3500000001</v>
      </c>
      <c r="V215" s="59">
        <f t="shared" si="49"/>
        <v>647320.78</v>
      </c>
      <c r="W215" s="59">
        <f t="shared" si="49"/>
        <v>1225222.98</v>
      </c>
      <c r="X215" s="59">
        <f t="shared" si="49"/>
        <v>2170794.44</v>
      </c>
      <c r="Y215" s="59">
        <f t="shared" si="49"/>
        <v>2023139.58</v>
      </c>
      <c r="Z215" s="59">
        <f t="shared" si="49"/>
        <v>3471622</v>
      </c>
      <c r="AA215" s="59">
        <f t="shared" si="49"/>
        <v>3096841</v>
      </c>
      <c r="AB215" s="59">
        <f t="shared" si="49"/>
        <v>1445103</v>
      </c>
      <c r="AC215" s="59">
        <f t="shared" si="49"/>
        <v>1834230</v>
      </c>
      <c r="AD215" s="59">
        <f t="shared" si="49"/>
        <v>1833988</v>
      </c>
      <c r="AE215" s="59">
        <f t="shared" si="49"/>
        <v>1728472</v>
      </c>
      <c r="AF215" s="59">
        <f t="shared" si="49"/>
        <v>953758</v>
      </c>
      <c r="AG215" s="59">
        <f t="shared" si="49"/>
        <v>2291655</v>
      </c>
      <c r="AH215" s="59">
        <f t="shared" si="49"/>
        <v>4432406.68</v>
      </c>
      <c r="AI215" s="59">
        <f t="shared" si="49"/>
        <v>6125628</v>
      </c>
      <c r="AJ215" s="59">
        <f t="shared" si="49"/>
        <v>8438880</v>
      </c>
      <c r="AK215" s="59">
        <f t="shared" si="49"/>
        <v>10633807</v>
      </c>
      <c r="AL215" s="59">
        <f t="shared" si="49"/>
        <v>13127383</v>
      </c>
      <c r="AM215" s="59">
        <f t="shared" si="49"/>
        <v>13833205</v>
      </c>
      <c r="AN215" s="59">
        <f t="shared" si="49"/>
        <v>18418825</v>
      </c>
      <c r="AO215" s="59">
        <f t="shared" si="49"/>
        <v>12751414</v>
      </c>
      <c r="AP215" s="59">
        <f t="shared" si="49"/>
        <v>11423058</v>
      </c>
      <c r="AQ215" s="59">
        <f t="shared" si="49"/>
        <v>12110868</v>
      </c>
      <c r="AR215" s="59">
        <f t="shared" si="49"/>
        <v>11030167</v>
      </c>
      <c r="AS215" s="59">
        <f t="shared" si="49"/>
        <v>14394230</v>
      </c>
      <c r="AT215" s="59">
        <f t="shared" si="49"/>
        <v>22037066</v>
      </c>
      <c r="AU215" s="59">
        <f t="shared" si="49"/>
        <v>34821483</v>
      </c>
      <c r="AV215" s="59">
        <f t="shared" si="49"/>
        <v>52054265</v>
      </c>
      <c r="AW215" s="59">
        <f t="shared" si="49"/>
        <v>383067832.38</v>
      </c>
      <c r="AX215" s="59">
        <f t="shared" si="49"/>
        <v>66467494.850000009</v>
      </c>
      <c r="AY215" s="59">
        <f t="shared" si="49"/>
        <v>0</v>
      </c>
      <c r="AZ215" s="59">
        <f t="shared" si="49"/>
        <v>71976575</v>
      </c>
      <c r="BA215" s="59">
        <f t="shared" si="49"/>
        <v>34886193</v>
      </c>
      <c r="BB215" s="59">
        <f t="shared" si="49"/>
        <v>50185303</v>
      </c>
      <c r="BC215" s="59">
        <f t="shared" si="49"/>
        <v>67633365</v>
      </c>
      <c r="BD215" s="59">
        <f t="shared" si="49"/>
        <v>123243049</v>
      </c>
      <c r="BE215" s="59">
        <f t="shared" si="49"/>
        <v>101053694</v>
      </c>
      <c r="BF215" s="59">
        <f t="shared" si="49"/>
        <v>119176864</v>
      </c>
      <c r="BG215" s="59">
        <f t="shared" si="49"/>
        <v>0</v>
      </c>
      <c r="BH215" s="59">
        <f t="shared" si="49"/>
        <v>0</v>
      </c>
      <c r="BI215" s="59">
        <f t="shared" si="49"/>
        <v>0</v>
      </c>
      <c r="BJ215" s="59">
        <f t="shared" si="49"/>
        <v>0</v>
      </c>
      <c r="BK215" s="59">
        <f t="shared" si="49"/>
        <v>0</v>
      </c>
      <c r="BL215" s="59">
        <f t="shared" si="49"/>
        <v>0</v>
      </c>
      <c r="BM215" s="59">
        <f t="shared" si="49"/>
        <v>0</v>
      </c>
      <c r="BN215" s="59">
        <f t="shared" ref="BN215:DA215" si="50">SUM(BN217:BN225)</f>
        <v>0</v>
      </c>
      <c r="BO215" s="59">
        <f t="shared" si="50"/>
        <v>0</v>
      </c>
      <c r="BP215" s="59">
        <f t="shared" si="50"/>
        <v>0</v>
      </c>
      <c r="BQ215" s="59">
        <f t="shared" si="50"/>
        <v>0</v>
      </c>
      <c r="BR215" s="59">
        <f t="shared" si="50"/>
        <v>0</v>
      </c>
      <c r="BS215" s="59">
        <f t="shared" si="50"/>
        <v>0</v>
      </c>
      <c r="BT215" s="59">
        <f t="shared" si="50"/>
        <v>0</v>
      </c>
      <c r="BU215" s="59">
        <f t="shared" si="50"/>
        <v>0</v>
      </c>
      <c r="BV215" s="59">
        <f t="shared" si="50"/>
        <v>0</v>
      </c>
      <c r="BW215" s="59">
        <f t="shared" si="50"/>
        <v>0</v>
      </c>
      <c r="BX215" s="59">
        <f t="shared" si="50"/>
        <v>0</v>
      </c>
      <c r="BY215" s="59">
        <f t="shared" si="50"/>
        <v>0</v>
      </c>
      <c r="BZ215" s="59">
        <f t="shared" si="50"/>
        <v>0</v>
      </c>
      <c r="CA215" s="59">
        <f t="shared" si="50"/>
        <v>0</v>
      </c>
      <c r="CB215" s="59">
        <f t="shared" si="50"/>
        <v>0</v>
      </c>
      <c r="CC215" s="59">
        <f t="shared" si="50"/>
        <v>0</v>
      </c>
      <c r="CD215" s="59">
        <f t="shared" si="50"/>
        <v>0</v>
      </c>
      <c r="CE215" s="59">
        <f t="shared" si="50"/>
        <v>0</v>
      </c>
      <c r="CF215" s="59">
        <f t="shared" si="50"/>
        <v>0</v>
      </c>
      <c r="CG215" s="59">
        <f t="shared" si="50"/>
        <v>0</v>
      </c>
      <c r="CH215" s="59">
        <f t="shared" si="50"/>
        <v>0</v>
      </c>
      <c r="CI215" s="59">
        <f t="shared" si="50"/>
        <v>0</v>
      </c>
      <c r="CJ215" s="59">
        <f t="shared" si="50"/>
        <v>0</v>
      </c>
      <c r="CK215" s="59">
        <f t="shared" si="50"/>
        <v>0</v>
      </c>
      <c r="CL215" s="59">
        <f t="shared" si="50"/>
        <v>0</v>
      </c>
      <c r="CM215" s="59">
        <f t="shared" si="50"/>
        <v>0</v>
      </c>
      <c r="CN215" s="59">
        <f t="shared" si="50"/>
        <v>0</v>
      </c>
      <c r="CO215" s="59">
        <f t="shared" si="50"/>
        <v>0</v>
      </c>
      <c r="CP215" s="59">
        <f t="shared" si="50"/>
        <v>0</v>
      </c>
      <c r="CQ215" s="59">
        <f t="shared" si="50"/>
        <v>0</v>
      </c>
      <c r="CR215" s="59">
        <f t="shared" si="50"/>
        <v>0</v>
      </c>
      <c r="CS215" s="59">
        <f t="shared" si="50"/>
        <v>0</v>
      </c>
      <c r="CT215" s="59">
        <f t="shared" si="50"/>
        <v>0</v>
      </c>
      <c r="CU215" s="59">
        <f t="shared" si="50"/>
        <v>0</v>
      </c>
      <c r="CV215" s="59">
        <f t="shared" si="50"/>
        <v>0</v>
      </c>
      <c r="CW215" s="59">
        <f t="shared" si="50"/>
        <v>0</v>
      </c>
      <c r="CX215" s="59">
        <f t="shared" si="50"/>
        <v>0</v>
      </c>
      <c r="CY215" s="59">
        <f t="shared" si="50"/>
        <v>0</v>
      </c>
      <c r="CZ215" s="59">
        <f t="shared" si="50"/>
        <v>0</v>
      </c>
      <c r="DA215" s="59">
        <f t="shared" si="50"/>
        <v>0</v>
      </c>
    </row>
    <row r="216" spans="1:105" x14ac:dyDescent="0.2">
      <c r="A216" s="41"/>
      <c r="B216" s="47"/>
    </row>
    <row r="217" spans="1:105" x14ac:dyDescent="0.2">
      <c r="A217" s="41" t="s">
        <v>492</v>
      </c>
      <c r="B217" s="47">
        <v>0</v>
      </c>
      <c r="C217" s="41">
        <v>0</v>
      </c>
      <c r="D217" s="47">
        <v>0</v>
      </c>
      <c r="E217" s="41">
        <v>0</v>
      </c>
      <c r="F217" s="41">
        <v>0</v>
      </c>
      <c r="G217" s="41">
        <v>0</v>
      </c>
      <c r="H217" s="41">
        <v>0</v>
      </c>
      <c r="I217" s="41">
        <v>0</v>
      </c>
      <c r="J217" s="41">
        <v>0</v>
      </c>
      <c r="K217" s="41">
        <v>0</v>
      </c>
      <c r="L217" s="41">
        <v>0</v>
      </c>
      <c r="M217" s="41">
        <v>0</v>
      </c>
      <c r="N217" s="41">
        <v>0</v>
      </c>
      <c r="O217" s="41">
        <v>0</v>
      </c>
      <c r="P217" s="41">
        <v>0</v>
      </c>
      <c r="Q217" s="41">
        <v>0</v>
      </c>
      <c r="R217" s="41">
        <v>0</v>
      </c>
      <c r="S217" s="41">
        <v>0</v>
      </c>
      <c r="T217" s="41">
        <v>0</v>
      </c>
      <c r="U217" s="41">
        <v>0</v>
      </c>
      <c r="V217" s="41">
        <v>0</v>
      </c>
      <c r="W217" s="41">
        <v>0</v>
      </c>
      <c r="X217" s="41">
        <v>0</v>
      </c>
      <c r="Y217" s="41">
        <v>0</v>
      </c>
      <c r="Z217" s="41">
        <v>0</v>
      </c>
      <c r="AA217" s="41">
        <v>0</v>
      </c>
      <c r="AB217" s="41">
        <v>0</v>
      </c>
      <c r="AC217" s="41">
        <v>0</v>
      </c>
      <c r="AD217" s="41">
        <v>0</v>
      </c>
      <c r="AE217" s="41">
        <v>30666</v>
      </c>
      <c r="AF217" s="41">
        <v>22012</v>
      </c>
      <c r="AG217" s="41">
        <v>71582</v>
      </c>
      <c r="AH217" s="41">
        <v>53799.54</v>
      </c>
      <c r="AI217" s="41">
        <v>0</v>
      </c>
      <c r="AJ217" s="41">
        <v>0</v>
      </c>
      <c r="AK217" s="41">
        <v>0</v>
      </c>
      <c r="AL217" s="41">
        <v>0</v>
      </c>
      <c r="AM217" s="41">
        <v>0</v>
      </c>
      <c r="AN217" s="41">
        <v>160336</v>
      </c>
      <c r="AO217" s="41">
        <v>189008</v>
      </c>
      <c r="AP217" s="41">
        <v>237253</v>
      </c>
      <c r="AQ217" s="41">
        <v>43610</v>
      </c>
      <c r="AR217" s="41">
        <v>48310</v>
      </c>
      <c r="AS217" s="41">
        <v>0</v>
      </c>
      <c r="AT217" s="41">
        <v>0</v>
      </c>
      <c r="AU217" s="41">
        <v>0</v>
      </c>
      <c r="AV217" s="41">
        <v>0</v>
      </c>
      <c r="AW217" s="41">
        <v>155567.67000000001</v>
      </c>
      <c r="AX217" s="41">
        <v>493529.77</v>
      </c>
      <c r="AY217" s="41">
        <v>0</v>
      </c>
      <c r="AZ217" s="41">
        <v>0</v>
      </c>
      <c r="BA217" s="41">
        <v>0</v>
      </c>
      <c r="BB217" s="41">
        <v>0</v>
      </c>
      <c r="BC217" s="41">
        <v>282689</v>
      </c>
      <c r="BD217" s="41">
        <v>2491093</v>
      </c>
      <c r="BE217" s="41">
        <v>273505</v>
      </c>
      <c r="BF217" s="41">
        <v>327045</v>
      </c>
      <c r="BG217" s="41">
        <v>0</v>
      </c>
      <c r="BH217" s="41">
        <v>0</v>
      </c>
      <c r="BI217" s="41">
        <v>0</v>
      </c>
      <c r="BJ217" s="41">
        <v>0</v>
      </c>
      <c r="BK217" s="41">
        <v>0</v>
      </c>
      <c r="BL217" s="41">
        <v>0</v>
      </c>
      <c r="BM217" s="41">
        <v>0</v>
      </c>
      <c r="BN217" s="41">
        <v>0</v>
      </c>
      <c r="BO217" s="41">
        <v>0</v>
      </c>
      <c r="BP217" s="41">
        <v>0</v>
      </c>
      <c r="BQ217" s="41">
        <v>0</v>
      </c>
      <c r="BR217" s="41">
        <v>0</v>
      </c>
      <c r="BS217" s="41">
        <v>0</v>
      </c>
      <c r="BT217" s="41">
        <v>0</v>
      </c>
      <c r="BU217" s="41">
        <v>0</v>
      </c>
      <c r="BV217" s="41">
        <v>0</v>
      </c>
      <c r="BW217" s="41">
        <v>0</v>
      </c>
      <c r="BX217" s="41">
        <v>0</v>
      </c>
      <c r="BY217" s="41">
        <v>0</v>
      </c>
      <c r="BZ217" s="41">
        <v>0</v>
      </c>
      <c r="CA217" s="41">
        <v>0</v>
      </c>
      <c r="CB217" s="41">
        <v>0</v>
      </c>
      <c r="CC217" s="41">
        <v>0</v>
      </c>
      <c r="CD217" s="41">
        <v>0</v>
      </c>
      <c r="CE217" s="41">
        <v>0</v>
      </c>
      <c r="CF217" s="41">
        <v>0</v>
      </c>
      <c r="CG217" s="41">
        <v>0</v>
      </c>
      <c r="CH217" s="41">
        <v>0</v>
      </c>
      <c r="CI217" s="41">
        <v>0</v>
      </c>
      <c r="CJ217" s="41">
        <v>0</v>
      </c>
      <c r="CK217" s="41">
        <v>0</v>
      </c>
      <c r="CL217" s="41">
        <v>0</v>
      </c>
      <c r="CM217" s="41">
        <v>0</v>
      </c>
      <c r="CN217" s="41">
        <v>0</v>
      </c>
      <c r="CO217" s="41">
        <v>0</v>
      </c>
      <c r="CP217" s="41">
        <v>0</v>
      </c>
      <c r="CQ217" s="41">
        <v>0</v>
      </c>
      <c r="CR217" s="41">
        <v>0</v>
      </c>
      <c r="CS217" s="41">
        <v>0</v>
      </c>
      <c r="CT217" s="41">
        <v>0</v>
      </c>
      <c r="CU217" s="41">
        <v>0</v>
      </c>
      <c r="CV217" s="41">
        <v>0</v>
      </c>
      <c r="CW217" s="47">
        <v>0</v>
      </c>
      <c r="CX217" s="47">
        <v>0</v>
      </c>
      <c r="CY217" s="47">
        <v>0</v>
      </c>
      <c r="CZ217" s="47">
        <v>0</v>
      </c>
      <c r="DA217" s="47">
        <v>0</v>
      </c>
    </row>
    <row r="218" spans="1:105" x14ac:dyDescent="0.2">
      <c r="A218" s="36" t="s">
        <v>493</v>
      </c>
      <c r="B218" s="47">
        <f>'[1]1913 HACIENDA'!B26+'[1]1913 HACIENDA'!C26/100</f>
        <v>18956.16</v>
      </c>
      <c r="C218" s="41">
        <v>0</v>
      </c>
      <c r="D218" s="47">
        <v>0</v>
      </c>
      <c r="E218" s="41">
        <v>0</v>
      </c>
      <c r="F218" s="41">
        <v>0</v>
      </c>
      <c r="G218" s="41">
        <v>0</v>
      </c>
      <c r="H218" s="41">
        <v>0</v>
      </c>
      <c r="I218" s="41">
        <v>0</v>
      </c>
      <c r="J218" s="41">
        <v>0</v>
      </c>
      <c r="K218" s="41">
        <v>0</v>
      </c>
      <c r="L218" s="41">
        <v>0</v>
      </c>
      <c r="M218" s="41">
        <v>0</v>
      </c>
      <c r="N218" s="41">
        <v>0</v>
      </c>
      <c r="O218" s="41">
        <v>0</v>
      </c>
      <c r="P218" s="41">
        <v>0</v>
      </c>
      <c r="Q218" s="41">
        <v>0</v>
      </c>
      <c r="R218" s="41">
        <v>0</v>
      </c>
      <c r="S218" s="41">
        <v>0</v>
      </c>
      <c r="T218" s="41">
        <v>0</v>
      </c>
      <c r="U218" s="41">
        <v>0</v>
      </c>
      <c r="V218" s="41">
        <v>0</v>
      </c>
      <c r="W218" s="41">
        <v>0</v>
      </c>
      <c r="X218" s="41">
        <v>0</v>
      </c>
      <c r="Y218" s="41">
        <v>0</v>
      </c>
      <c r="Z218" s="41">
        <v>107439</v>
      </c>
      <c r="AA218" s="41">
        <v>114148</v>
      </c>
      <c r="AB218" s="41">
        <v>144548</v>
      </c>
      <c r="AC218" s="41">
        <v>135450</v>
      </c>
      <c r="AD218" s="41">
        <v>155280</v>
      </c>
      <c r="AE218" s="41">
        <v>146327</v>
      </c>
      <c r="AF218" s="41">
        <v>202691</v>
      </c>
      <c r="AG218" s="41">
        <v>203214</v>
      </c>
      <c r="AH218" s="41">
        <v>266198.98</v>
      </c>
      <c r="AI218" s="41">
        <v>0</v>
      </c>
      <c r="AJ218" s="41">
        <v>0</v>
      </c>
      <c r="AK218" s="41">
        <v>0</v>
      </c>
      <c r="AL218" s="41">
        <v>0</v>
      </c>
      <c r="AM218" s="41">
        <v>0</v>
      </c>
      <c r="AN218" s="41">
        <v>0</v>
      </c>
      <c r="AO218" s="41">
        <v>0</v>
      </c>
      <c r="AP218" s="41">
        <v>0</v>
      </c>
      <c r="AQ218" s="41">
        <v>0</v>
      </c>
      <c r="AR218" s="41">
        <v>0</v>
      </c>
      <c r="AS218" s="41">
        <v>0</v>
      </c>
      <c r="AT218" s="41">
        <v>0</v>
      </c>
      <c r="AU218" s="41">
        <v>0</v>
      </c>
      <c r="AV218" s="41">
        <v>0</v>
      </c>
      <c r="AW218" s="41">
        <v>0</v>
      </c>
      <c r="AX218" s="41">
        <v>0</v>
      </c>
      <c r="AY218" s="41">
        <v>0</v>
      </c>
      <c r="AZ218" s="41">
        <v>0</v>
      </c>
      <c r="BA218" s="41">
        <v>0</v>
      </c>
      <c r="BB218" s="41">
        <v>0</v>
      </c>
      <c r="BC218" s="41">
        <v>0</v>
      </c>
      <c r="BD218" s="41">
        <v>0</v>
      </c>
      <c r="BE218" s="41">
        <v>0</v>
      </c>
      <c r="BF218" s="41">
        <v>0</v>
      </c>
      <c r="BG218" s="41">
        <v>0</v>
      </c>
      <c r="BH218" s="41">
        <v>0</v>
      </c>
      <c r="BI218" s="41">
        <v>0</v>
      </c>
      <c r="BJ218" s="41">
        <v>0</v>
      </c>
      <c r="BK218" s="41">
        <v>0</v>
      </c>
      <c r="BL218" s="41">
        <v>0</v>
      </c>
      <c r="BM218" s="41">
        <v>0</v>
      </c>
      <c r="BN218" s="41">
        <v>0</v>
      </c>
      <c r="BO218" s="41">
        <v>0</v>
      </c>
      <c r="BP218" s="41">
        <v>0</v>
      </c>
      <c r="BQ218" s="41">
        <v>0</v>
      </c>
      <c r="BR218" s="41">
        <v>0</v>
      </c>
      <c r="BS218" s="41">
        <v>0</v>
      </c>
      <c r="BT218" s="41">
        <v>0</v>
      </c>
      <c r="BU218" s="41">
        <v>0</v>
      </c>
      <c r="BV218" s="41">
        <v>0</v>
      </c>
      <c r="BW218" s="41">
        <v>0</v>
      </c>
      <c r="BX218" s="41">
        <v>0</v>
      </c>
      <c r="BY218" s="41">
        <v>0</v>
      </c>
      <c r="BZ218" s="41">
        <v>0</v>
      </c>
      <c r="CA218" s="41">
        <v>0</v>
      </c>
      <c r="CB218" s="41">
        <v>0</v>
      </c>
      <c r="CC218" s="41">
        <v>0</v>
      </c>
      <c r="CD218" s="41">
        <v>0</v>
      </c>
      <c r="CE218" s="41">
        <v>0</v>
      </c>
      <c r="CF218" s="41">
        <v>0</v>
      </c>
      <c r="CG218" s="41">
        <v>0</v>
      </c>
      <c r="CH218" s="41">
        <v>0</v>
      </c>
      <c r="CI218" s="41">
        <v>0</v>
      </c>
      <c r="CJ218" s="41">
        <v>0</v>
      </c>
      <c r="CK218" s="41">
        <v>0</v>
      </c>
      <c r="CL218" s="41">
        <v>0</v>
      </c>
      <c r="CM218" s="41">
        <v>0</v>
      </c>
      <c r="CN218" s="41">
        <v>0</v>
      </c>
      <c r="CO218" s="41">
        <v>0</v>
      </c>
      <c r="CP218" s="41">
        <v>0</v>
      </c>
      <c r="CQ218" s="41">
        <v>0</v>
      </c>
      <c r="CR218" s="41">
        <v>0</v>
      </c>
      <c r="CS218" s="41">
        <v>0</v>
      </c>
      <c r="CT218" s="41">
        <v>0</v>
      </c>
      <c r="CU218" s="41">
        <v>0</v>
      </c>
      <c r="CV218" s="41">
        <v>0</v>
      </c>
      <c r="CW218" s="47">
        <v>0</v>
      </c>
      <c r="CX218" s="47">
        <v>0</v>
      </c>
      <c r="CY218" s="47">
        <v>0</v>
      </c>
      <c r="CZ218" s="47">
        <v>0</v>
      </c>
      <c r="DA218" s="47">
        <v>0</v>
      </c>
    </row>
    <row r="219" spans="1:105" x14ac:dyDescent="0.2">
      <c r="A219" s="41" t="s">
        <v>494</v>
      </c>
      <c r="B219" s="41">
        <v>0</v>
      </c>
      <c r="C219" s="41">
        <v>0</v>
      </c>
      <c r="D219" s="41">
        <v>0</v>
      </c>
      <c r="E219" s="41">
        <v>0</v>
      </c>
      <c r="F219" s="41">
        <v>0</v>
      </c>
      <c r="G219" s="41">
        <v>0</v>
      </c>
      <c r="H219" s="41">
        <v>0</v>
      </c>
      <c r="I219" s="41">
        <v>0</v>
      </c>
      <c r="J219" s="41">
        <v>6752.34</v>
      </c>
      <c r="K219" s="41">
        <v>4146.55</v>
      </c>
      <c r="L219" s="41">
        <v>1043041.97</v>
      </c>
      <c r="M219" s="47">
        <v>0</v>
      </c>
      <c r="N219" s="47">
        <v>0</v>
      </c>
      <c r="O219" s="47">
        <v>0</v>
      </c>
      <c r="P219" s="47">
        <v>0</v>
      </c>
      <c r="Q219" s="47">
        <v>0</v>
      </c>
      <c r="R219" s="47">
        <v>0</v>
      </c>
      <c r="S219" s="47">
        <v>0</v>
      </c>
      <c r="T219" s="47">
        <v>0</v>
      </c>
      <c r="U219" s="47">
        <v>0</v>
      </c>
      <c r="V219" s="47">
        <v>0</v>
      </c>
      <c r="W219" s="47">
        <v>0</v>
      </c>
      <c r="X219" s="47">
        <v>0</v>
      </c>
      <c r="Y219" s="47">
        <v>0</v>
      </c>
      <c r="Z219" s="47">
        <v>0</v>
      </c>
      <c r="AA219" s="47">
        <v>0</v>
      </c>
      <c r="AB219" s="47">
        <v>0</v>
      </c>
      <c r="AC219" s="47">
        <v>0</v>
      </c>
      <c r="AD219" s="47">
        <v>0</v>
      </c>
      <c r="AE219" s="47">
        <v>0</v>
      </c>
      <c r="AF219" s="47">
        <v>0</v>
      </c>
      <c r="AG219" s="47">
        <v>0</v>
      </c>
      <c r="AH219" s="47">
        <v>0</v>
      </c>
      <c r="AI219" s="47">
        <v>0</v>
      </c>
      <c r="AJ219" s="47">
        <v>0</v>
      </c>
      <c r="AK219" s="47">
        <v>0</v>
      </c>
      <c r="AL219" s="47">
        <v>0</v>
      </c>
      <c r="AM219" s="47">
        <v>0</v>
      </c>
      <c r="AN219" s="47">
        <v>0</v>
      </c>
      <c r="AO219" s="47">
        <v>0</v>
      </c>
      <c r="AP219" s="47">
        <v>0</v>
      </c>
      <c r="AQ219" s="47">
        <v>0</v>
      </c>
      <c r="AR219" s="47">
        <v>0</v>
      </c>
      <c r="AS219" s="47">
        <v>0</v>
      </c>
      <c r="AT219" s="47">
        <v>0</v>
      </c>
      <c r="AU219" s="47">
        <v>0</v>
      </c>
      <c r="AV219" s="47">
        <v>0</v>
      </c>
      <c r="AW219" s="47">
        <v>0</v>
      </c>
      <c r="AX219" s="47">
        <v>0</v>
      </c>
      <c r="AY219" s="47">
        <v>0</v>
      </c>
      <c r="AZ219" s="47">
        <v>0</v>
      </c>
      <c r="BA219" s="47">
        <v>0</v>
      </c>
      <c r="BB219" s="47">
        <v>0</v>
      </c>
      <c r="BC219" s="47">
        <v>0</v>
      </c>
      <c r="BD219" s="47">
        <v>0</v>
      </c>
      <c r="BE219" s="47">
        <v>0</v>
      </c>
      <c r="BF219" s="47">
        <v>0</v>
      </c>
      <c r="BG219" s="47">
        <v>0</v>
      </c>
      <c r="BH219" s="47">
        <v>0</v>
      </c>
      <c r="BI219" s="47">
        <v>0</v>
      </c>
      <c r="BJ219" s="47">
        <v>0</v>
      </c>
      <c r="BK219" s="47">
        <v>0</v>
      </c>
      <c r="BL219" s="47">
        <v>0</v>
      </c>
      <c r="BM219" s="47">
        <v>0</v>
      </c>
      <c r="BN219" s="47">
        <v>0</v>
      </c>
      <c r="BO219" s="47">
        <v>0</v>
      </c>
      <c r="BP219" s="47">
        <v>0</v>
      </c>
      <c r="BQ219" s="47">
        <v>0</v>
      </c>
      <c r="BR219" s="47">
        <v>0</v>
      </c>
      <c r="BS219" s="47">
        <v>0</v>
      </c>
      <c r="BT219" s="47">
        <v>0</v>
      </c>
      <c r="BU219" s="47">
        <v>0</v>
      </c>
      <c r="BV219" s="47">
        <v>0</v>
      </c>
      <c r="BW219" s="47">
        <v>0</v>
      </c>
      <c r="BX219" s="47">
        <v>0</v>
      </c>
      <c r="BY219" s="47">
        <v>0</v>
      </c>
      <c r="BZ219" s="47">
        <v>0</v>
      </c>
      <c r="CA219" s="47">
        <v>0</v>
      </c>
      <c r="CB219" s="47">
        <v>0</v>
      </c>
      <c r="CC219" s="47">
        <v>0</v>
      </c>
      <c r="CD219" s="47">
        <v>0</v>
      </c>
      <c r="CE219" s="47">
        <v>0</v>
      </c>
      <c r="CF219" s="47">
        <v>0</v>
      </c>
      <c r="CG219" s="47">
        <v>0</v>
      </c>
      <c r="CH219" s="47">
        <v>0</v>
      </c>
      <c r="CI219" s="47">
        <v>0</v>
      </c>
      <c r="CJ219" s="47">
        <v>0</v>
      </c>
      <c r="CK219" s="47">
        <v>0</v>
      </c>
      <c r="CL219" s="47">
        <v>0</v>
      </c>
      <c r="CM219" s="47">
        <v>0</v>
      </c>
      <c r="CN219" s="47">
        <v>0</v>
      </c>
      <c r="CO219" s="47">
        <v>0</v>
      </c>
      <c r="CP219" s="47">
        <v>0</v>
      </c>
      <c r="CQ219" s="47">
        <v>0</v>
      </c>
      <c r="CR219" s="47">
        <v>0</v>
      </c>
      <c r="CS219" s="47">
        <v>0</v>
      </c>
      <c r="CT219" s="47">
        <v>0</v>
      </c>
      <c r="CU219" s="47">
        <v>0</v>
      </c>
      <c r="CV219" s="47">
        <v>0</v>
      </c>
      <c r="CW219" s="47">
        <v>0</v>
      </c>
      <c r="CX219" s="47">
        <v>0</v>
      </c>
      <c r="CY219" s="47">
        <v>0</v>
      </c>
      <c r="CZ219" s="47">
        <v>0</v>
      </c>
      <c r="DA219" s="47">
        <v>0</v>
      </c>
    </row>
    <row r="220" spans="1:105" x14ac:dyDescent="0.2">
      <c r="A220" s="36" t="s">
        <v>495</v>
      </c>
      <c r="B220" s="41">
        <v>0</v>
      </c>
      <c r="C220" s="41">
        <v>0</v>
      </c>
      <c r="D220" s="41">
        <v>0</v>
      </c>
      <c r="E220" s="41">
        <v>0</v>
      </c>
      <c r="F220" s="41">
        <v>0</v>
      </c>
      <c r="G220" s="41">
        <v>0</v>
      </c>
      <c r="H220" s="41">
        <v>0</v>
      </c>
      <c r="I220" s="41">
        <v>0</v>
      </c>
      <c r="J220" s="41">
        <v>0</v>
      </c>
      <c r="K220" s="41">
        <v>0</v>
      </c>
      <c r="L220" s="41">
        <v>0</v>
      </c>
      <c r="M220" s="41">
        <v>61360.95</v>
      </c>
      <c r="N220" s="41">
        <v>69048.100000000006</v>
      </c>
      <c r="O220" s="41">
        <v>168734.65</v>
      </c>
      <c r="P220" s="41">
        <v>0</v>
      </c>
      <c r="Q220" s="41">
        <v>2621240.3199999998</v>
      </c>
      <c r="R220" s="41">
        <v>2332861.46</v>
      </c>
      <c r="S220" s="41">
        <v>1740404.92</v>
      </c>
      <c r="T220" s="41">
        <v>776507.38</v>
      </c>
      <c r="U220" s="41">
        <v>1266605.3500000001</v>
      </c>
      <c r="V220" s="41">
        <v>647320.78</v>
      </c>
      <c r="W220" s="41">
        <v>1225222.98</v>
      </c>
      <c r="X220" s="41">
        <v>2170794.44</v>
      </c>
      <c r="Y220" s="41">
        <v>1911603.35</v>
      </c>
      <c r="Z220" s="41">
        <v>3130978</v>
      </c>
      <c r="AA220" s="41">
        <v>2732230</v>
      </c>
      <c r="AB220" s="41">
        <v>1041629</v>
      </c>
      <c r="AC220" s="41">
        <v>1428162</v>
      </c>
      <c r="AD220" s="41">
        <v>1330426</v>
      </c>
      <c r="AE220" s="41">
        <v>1179532</v>
      </c>
      <c r="AF220" s="41">
        <v>488566</v>
      </c>
      <c r="AG220" s="41">
        <v>1718011</v>
      </c>
      <c r="AH220" s="41">
        <v>3705897.09</v>
      </c>
      <c r="AI220" s="41">
        <v>0</v>
      </c>
      <c r="AJ220" s="41">
        <v>0</v>
      </c>
      <c r="AK220" s="41">
        <v>0</v>
      </c>
      <c r="AL220" s="41">
        <v>0</v>
      </c>
      <c r="AM220" s="41">
        <v>0</v>
      </c>
      <c r="AN220" s="41">
        <v>17692039</v>
      </c>
      <c r="AO220" s="41">
        <v>10736173</v>
      </c>
      <c r="AP220" s="41">
        <v>10568032</v>
      </c>
      <c r="AQ220" s="41">
        <v>11120534</v>
      </c>
      <c r="AR220" s="41">
        <v>10310004</v>
      </c>
      <c r="AS220" s="41">
        <v>14394230</v>
      </c>
      <c r="AT220" s="41">
        <v>21028311</v>
      </c>
      <c r="AU220" s="41">
        <v>33751449</v>
      </c>
      <c r="AV220" s="41">
        <v>48651220</v>
      </c>
      <c r="AW220" s="41">
        <v>376972441.06999999</v>
      </c>
      <c r="AX220" s="41">
        <v>57465869.680000007</v>
      </c>
      <c r="AY220" s="41">
        <v>0</v>
      </c>
      <c r="AZ220" s="41">
        <v>67049912</v>
      </c>
      <c r="BA220" s="41">
        <v>33199510</v>
      </c>
      <c r="BB220" s="41">
        <v>42513942</v>
      </c>
      <c r="BC220" s="41">
        <v>39671689</v>
      </c>
      <c r="BD220" s="41">
        <v>59528466</v>
      </c>
      <c r="BE220" s="41">
        <v>65522888</v>
      </c>
      <c r="BF220" s="41">
        <v>91134691</v>
      </c>
      <c r="BG220" s="41">
        <v>0</v>
      </c>
      <c r="BH220" s="41">
        <v>0</v>
      </c>
      <c r="BI220" s="41">
        <v>0</v>
      </c>
      <c r="BJ220" s="41">
        <v>0</v>
      </c>
      <c r="BK220" s="41">
        <v>0</v>
      </c>
      <c r="BL220" s="41">
        <v>0</v>
      </c>
      <c r="BM220" s="41">
        <v>0</v>
      </c>
      <c r="BN220" s="41">
        <v>0</v>
      </c>
      <c r="BO220" s="41">
        <v>0</v>
      </c>
      <c r="BP220" s="41">
        <v>0</v>
      </c>
      <c r="BQ220" s="41">
        <v>0</v>
      </c>
      <c r="BR220" s="41">
        <v>0</v>
      </c>
      <c r="BS220" s="41">
        <v>0</v>
      </c>
      <c r="BT220" s="41">
        <v>0</v>
      </c>
      <c r="BU220" s="41">
        <v>0</v>
      </c>
      <c r="BV220" s="41">
        <v>0</v>
      </c>
      <c r="BW220" s="41">
        <v>0</v>
      </c>
      <c r="BX220" s="41">
        <v>0</v>
      </c>
      <c r="BY220" s="41">
        <v>0</v>
      </c>
      <c r="BZ220" s="41">
        <v>0</v>
      </c>
      <c r="CA220" s="41">
        <v>0</v>
      </c>
      <c r="CB220" s="41">
        <v>0</v>
      </c>
      <c r="CC220" s="41">
        <v>0</v>
      </c>
      <c r="CD220" s="41">
        <v>0</v>
      </c>
      <c r="CE220" s="41">
        <v>0</v>
      </c>
      <c r="CF220" s="41">
        <v>0</v>
      </c>
      <c r="CG220" s="41">
        <v>0</v>
      </c>
      <c r="CH220" s="41">
        <v>0</v>
      </c>
      <c r="CI220" s="41">
        <v>0</v>
      </c>
      <c r="CJ220" s="41">
        <v>0</v>
      </c>
      <c r="CK220" s="41">
        <v>0</v>
      </c>
      <c r="CL220" s="41">
        <v>0</v>
      </c>
      <c r="CM220" s="41">
        <v>0</v>
      </c>
      <c r="CN220" s="41">
        <v>0</v>
      </c>
      <c r="CO220" s="41">
        <v>0</v>
      </c>
      <c r="CP220" s="41">
        <v>0</v>
      </c>
      <c r="CQ220" s="41">
        <v>0</v>
      </c>
      <c r="CR220" s="41">
        <v>0</v>
      </c>
      <c r="CS220" s="41">
        <v>0</v>
      </c>
      <c r="CT220" s="41">
        <v>0</v>
      </c>
      <c r="CU220" s="41">
        <v>0</v>
      </c>
      <c r="CV220" s="41">
        <v>0</v>
      </c>
      <c r="CW220" s="47">
        <v>0</v>
      </c>
      <c r="CX220" s="47">
        <v>0</v>
      </c>
      <c r="CY220" s="47">
        <v>0</v>
      </c>
      <c r="CZ220" s="47">
        <v>0</v>
      </c>
      <c r="DA220" s="47">
        <v>0</v>
      </c>
    </row>
    <row r="221" spans="1:105" x14ac:dyDescent="0.2">
      <c r="A221" s="41" t="s">
        <v>496</v>
      </c>
      <c r="B221" s="41">
        <v>0</v>
      </c>
      <c r="C221" s="41">
        <v>0</v>
      </c>
      <c r="D221" s="41">
        <v>0</v>
      </c>
      <c r="E221" s="41">
        <v>0</v>
      </c>
      <c r="F221" s="41">
        <v>0</v>
      </c>
      <c r="G221" s="41">
        <v>0</v>
      </c>
      <c r="H221" s="41">
        <v>0</v>
      </c>
      <c r="I221" s="41">
        <v>0</v>
      </c>
      <c r="J221" s="41">
        <v>0</v>
      </c>
      <c r="K221" s="41">
        <v>0</v>
      </c>
      <c r="L221" s="41">
        <v>0</v>
      </c>
      <c r="M221" s="41">
        <v>0</v>
      </c>
      <c r="N221" s="41">
        <v>0</v>
      </c>
      <c r="O221" s="41">
        <v>0</v>
      </c>
      <c r="P221" s="41">
        <v>0</v>
      </c>
      <c r="Q221" s="41">
        <v>0</v>
      </c>
      <c r="R221" s="41">
        <v>0</v>
      </c>
      <c r="S221" s="41">
        <v>0</v>
      </c>
      <c r="T221" s="41">
        <v>0</v>
      </c>
      <c r="U221" s="41">
        <v>0</v>
      </c>
      <c r="V221" s="41">
        <v>0</v>
      </c>
      <c r="W221" s="41">
        <v>0</v>
      </c>
      <c r="X221" s="41">
        <v>0</v>
      </c>
      <c r="Y221" s="41">
        <v>111536.23</v>
      </c>
      <c r="Z221" s="41">
        <v>233205</v>
      </c>
      <c r="AA221" s="41">
        <v>250463</v>
      </c>
      <c r="AB221" s="41">
        <v>258926</v>
      </c>
      <c r="AC221" s="41">
        <v>270618</v>
      </c>
      <c r="AD221" s="41">
        <v>233707</v>
      </c>
      <c r="AE221" s="41">
        <v>229327</v>
      </c>
      <c r="AF221" s="41">
        <v>34688</v>
      </c>
      <c r="AG221" s="41">
        <v>176099</v>
      </c>
      <c r="AH221" s="41">
        <v>89570.35</v>
      </c>
      <c r="AI221" s="41">
        <v>0</v>
      </c>
      <c r="AJ221" s="41">
        <v>0</v>
      </c>
      <c r="AK221" s="41">
        <v>0</v>
      </c>
      <c r="AL221" s="41">
        <v>0</v>
      </c>
      <c r="AM221" s="41">
        <v>0</v>
      </c>
      <c r="AN221" s="41">
        <v>212431</v>
      </c>
      <c r="AO221" s="41">
        <v>984784</v>
      </c>
      <c r="AP221" s="41">
        <v>617773</v>
      </c>
      <c r="AQ221" s="41">
        <v>946724</v>
      </c>
      <c r="AR221" s="41">
        <v>671853</v>
      </c>
      <c r="AS221" s="41">
        <v>0</v>
      </c>
      <c r="AT221" s="41">
        <v>1008755</v>
      </c>
      <c r="AU221" s="41">
        <v>1070034</v>
      </c>
      <c r="AV221" s="41">
        <v>3403045</v>
      </c>
      <c r="AW221" s="41">
        <v>0</v>
      </c>
      <c r="AX221" s="41">
        <v>0</v>
      </c>
      <c r="AY221" s="41">
        <v>0</v>
      </c>
      <c r="AZ221" s="41">
        <v>4926663</v>
      </c>
      <c r="BA221" s="41">
        <v>1686683</v>
      </c>
      <c r="BB221" s="41">
        <v>7671361</v>
      </c>
      <c r="BC221" s="41">
        <v>5278182</v>
      </c>
      <c r="BD221" s="41">
        <v>10198449</v>
      </c>
      <c r="BE221" s="41">
        <v>10267528</v>
      </c>
      <c r="BF221" s="41">
        <v>9186971</v>
      </c>
      <c r="BG221" s="41">
        <v>0</v>
      </c>
      <c r="BH221" s="41">
        <v>0</v>
      </c>
      <c r="BI221" s="41">
        <v>0</v>
      </c>
      <c r="BJ221" s="41">
        <v>0</v>
      </c>
      <c r="BK221" s="41">
        <v>0</v>
      </c>
      <c r="BL221" s="41">
        <v>0</v>
      </c>
      <c r="BM221" s="41">
        <v>0</v>
      </c>
      <c r="BN221" s="41">
        <v>0</v>
      </c>
      <c r="BO221" s="41">
        <v>0</v>
      </c>
      <c r="BP221" s="41">
        <v>0</v>
      </c>
      <c r="BQ221" s="41">
        <v>0</v>
      </c>
      <c r="BR221" s="41">
        <v>0</v>
      </c>
      <c r="BS221" s="41">
        <v>0</v>
      </c>
      <c r="BT221" s="41">
        <v>0</v>
      </c>
      <c r="BU221" s="41">
        <v>0</v>
      </c>
      <c r="BV221" s="41">
        <v>0</v>
      </c>
      <c r="BW221" s="41">
        <v>0</v>
      </c>
      <c r="BX221" s="41">
        <v>0</v>
      </c>
      <c r="BY221" s="41">
        <v>0</v>
      </c>
      <c r="BZ221" s="41">
        <v>0</v>
      </c>
      <c r="CA221" s="41">
        <v>0</v>
      </c>
      <c r="CB221" s="41">
        <v>0</v>
      </c>
      <c r="CC221" s="41">
        <v>0</v>
      </c>
      <c r="CD221" s="41">
        <v>0</v>
      </c>
      <c r="CE221" s="41">
        <v>0</v>
      </c>
      <c r="CF221" s="41">
        <v>0</v>
      </c>
      <c r="CG221" s="41">
        <v>0</v>
      </c>
      <c r="CH221" s="41">
        <v>0</v>
      </c>
      <c r="CI221" s="41">
        <v>0</v>
      </c>
      <c r="CJ221" s="41">
        <v>0</v>
      </c>
      <c r="CK221" s="41">
        <v>0</v>
      </c>
      <c r="CL221" s="41">
        <v>0</v>
      </c>
      <c r="CM221" s="41">
        <v>0</v>
      </c>
      <c r="CN221" s="41">
        <v>0</v>
      </c>
      <c r="CO221" s="41">
        <v>0</v>
      </c>
      <c r="CP221" s="41">
        <v>0</v>
      </c>
      <c r="CQ221" s="41">
        <v>0</v>
      </c>
      <c r="CR221" s="41">
        <v>0</v>
      </c>
      <c r="CS221" s="41">
        <v>0</v>
      </c>
      <c r="CT221" s="41">
        <v>0</v>
      </c>
      <c r="CU221" s="41">
        <v>0</v>
      </c>
      <c r="CV221" s="41">
        <v>0</v>
      </c>
      <c r="CW221" s="47">
        <v>0</v>
      </c>
      <c r="CX221" s="47">
        <v>0</v>
      </c>
      <c r="CY221" s="47">
        <v>0</v>
      </c>
      <c r="CZ221" s="47">
        <v>0</v>
      </c>
      <c r="DA221" s="47">
        <v>0</v>
      </c>
    </row>
    <row r="222" spans="1:105" x14ac:dyDescent="0.2">
      <c r="A222" s="36" t="s">
        <v>497</v>
      </c>
      <c r="B222" s="41">
        <v>0</v>
      </c>
      <c r="C222" s="41">
        <v>0</v>
      </c>
      <c r="D222" s="41">
        <v>0</v>
      </c>
      <c r="E222" s="41">
        <v>0</v>
      </c>
      <c r="F222" s="41">
        <v>0</v>
      </c>
      <c r="G222" s="41">
        <v>0</v>
      </c>
      <c r="H222" s="41">
        <v>0</v>
      </c>
      <c r="I222" s="41">
        <v>0</v>
      </c>
      <c r="J222" s="41">
        <v>0</v>
      </c>
      <c r="K222" s="41">
        <v>0</v>
      </c>
      <c r="L222" s="41">
        <v>0</v>
      </c>
      <c r="M222" s="41">
        <v>0</v>
      </c>
      <c r="N222" s="41">
        <v>0</v>
      </c>
      <c r="O222" s="41">
        <v>0</v>
      </c>
      <c r="P222" s="41">
        <v>0</v>
      </c>
      <c r="Q222" s="41">
        <v>0</v>
      </c>
      <c r="R222" s="41">
        <v>0</v>
      </c>
      <c r="S222" s="41">
        <v>0</v>
      </c>
      <c r="T222" s="41">
        <v>0</v>
      </c>
      <c r="U222" s="41">
        <v>0</v>
      </c>
      <c r="V222" s="41">
        <v>0</v>
      </c>
      <c r="W222" s="41">
        <v>0</v>
      </c>
      <c r="X222" s="41">
        <v>0</v>
      </c>
      <c r="Y222" s="41">
        <v>0</v>
      </c>
      <c r="Z222" s="41">
        <v>0</v>
      </c>
      <c r="AA222" s="41">
        <v>0</v>
      </c>
      <c r="AB222" s="41">
        <v>0</v>
      </c>
      <c r="AC222" s="41">
        <v>0</v>
      </c>
      <c r="AD222" s="41">
        <v>114575</v>
      </c>
      <c r="AE222" s="41">
        <v>142620</v>
      </c>
      <c r="AF222" s="41">
        <v>0</v>
      </c>
      <c r="AG222" s="41">
        <v>0</v>
      </c>
      <c r="AH222" s="41">
        <v>316940.71999999997</v>
      </c>
      <c r="AI222" s="41">
        <v>0</v>
      </c>
      <c r="AJ222" s="41">
        <v>0</v>
      </c>
      <c r="AK222" s="41">
        <v>0</v>
      </c>
      <c r="AL222" s="41">
        <v>0</v>
      </c>
      <c r="AM222" s="41">
        <v>0</v>
      </c>
      <c r="AN222" s="41">
        <v>354019</v>
      </c>
      <c r="AO222" s="41">
        <v>841449</v>
      </c>
      <c r="AP222" s="41">
        <v>0</v>
      </c>
      <c r="AQ222" s="41">
        <v>0</v>
      </c>
      <c r="AR222" s="41">
        <v>0</v>
      </c>
      <c r="AS222" s="41">
        <v>0</v>
      </c>
      <c r="AT222" s="41">
        <v>0</v>
      </c>
      <c r="AU222" s="41">
        <v>0</v>
      </c>
      <c r="AV222" s="41">
        <v>0</v>
      </c>
      <c r="AW222" s="41">
        <v>0</v>
      </c>
      <c r="AX222" s="41">
        <v>0</v>
      </c>
      <c r="AY222" s="41">
        <v>0</v>
      </c>
      <c r="AZ222" s="41">
        <v>0</v>
      </c>
      <c r="BA222" s="41">
        <v>0</v>
      </c>
      <c r="BB222" s="41">
        <v>0</v>
      </c>
      <c r="BC222" s="41">
        <v>0</v>
      </c>
      <c r="BD222" s="41">
        <v>0</v>
      </c>
      <c r="BE222" s="41">
        <v>0</v>
      </c>
      <c r="BF222" s="41">
        <v>0</v>
      </c>
      <c r="BG222" s="41">
        <v>0</v>
      </c>
      <c r="BH222" s="41">
        <v>0</v>
      </c>
      <c r="BI222" s="41">
        <v>0</v>
      </c>
      <c r="BJ222" s="41">
        <v>0</v>
      </c>
      <c r="BK222" s="41">
        <v>0</v>
      </c>
      <c r="BL222" s="41">
        <v>0</v>
      </c>
      <c r="BM222" s="41">
        <v>0</v>
      </c>
      <c r="BN222" s="41">
        <v>0</v>
      </c>
      <c r="BO222" s="41">
        <v>0</v>
      </c>
      <c r="BP222" s="41">
        <v>0</v>
      </c>
      <c r="BQ222" s="41">
        <v>0</v>
      </c>
      <c r="BR222" s="41">
        <v>0</v>
      </c>
      <c r="BS222" s="41">
        <v>0</v>
      </c>
      <c r="BT222" s="41">
        <v>0</v>
      </c>
      <c r="BU222" s="41">
        <v>0</v>
      </c>
      <c r="BV222" s="41">
        <v>0</v>
      </c>
      <c r="BW222" s="41">
        <v>0</v>
      </c>
      <c r="BX222" s="41">
        <v>0</v>
      </c>
      <c r="BY222" s="41">
        <v>0</v>
      </c>
      <c r="BZ222" s="41">
        <v>0</v>
      </c>
      <c r="CA222" s="41">
        <v>0</v>
      </c>
      <c r="CB222" s="41">
        <v>0</v>
      </c>
      <c r="CC222" s="41">
        <v>0</v>
      </c>
      <c r="CD222" s="41">
        <v>0</v>
      </c>
      <c r="CE222" s="41">
        <v>0</v>
      </c>
      <c r="CF222" s="41">
        <v>0</v>
      </c>
      <c r="CG222" s="41">
        <v>0</v>
      </c>
      <c r="CH222" s="41">
        <v>0</v>
      </c>
      <c r="CI222" s="41">
        <v>0</v>
      </c>
      <c r="CJ222" s="41">
        <v>0</v>
      </c>
      <c r="CK222" s="41">
        <v>0</v>
      </c>
      <c r="CL222" s="41">
        <v>0</v>
      </c>
      <c r="CM222" s="41">
        <v>0</v>
      </c>
      <c r="CN222" s="41">
        <v>0</v>
      </c>
      <c r="CO222" s="41">
        <v>0</v>
      </c>
      <c r="CP222" s="41">
        <v>0</v>
      </c>
      <c r="CQ222" s="41">
        <v>0</v>
      </c>
      <c r="CR222" s="41">
        <v>0</v>
      </c>
      <c r="CS222" s="41">
        <v>0</v>
      </c>
      <c r="CT222" s="41">
        <v>0</v>
      </c>
      <c r="CU222" s="41">
        <v>0</v>
      </c>
      <c r="CV222" s="41">
        <v>0</v>
      </c>
      <c r="CW222" s="47">
        <v>0</v>
      </c>
      <c r="CX222" s="47">
        <v>0</v>
      </c>
      <c r="CY222" s="47">
        <v>0</v>
      </c>
      <c r="CZ222" s="47">
        <v>0</v>
      </c>
      <c r="DA222" s="47">
        <v>0</v>
      </c>
    </row>
    <row r="223" spans="1:105" x14ac:dyDescent="0.2">
      <c r="A223" s="36" t="s">
        <v>498</v>
      </c>
      <c r="B223" s="41">
        <v>0</v>
      </c>
      <c r="C223" s="41">
        <v>0</v>
      </c>
      <c r="D223" s="41">
        <v>0</v>
      </c>
      <c r="E223" s="41">
        <v>0</v>
      </c>
      <c r="F223" s="41">
        <v>0</v>
      </c>
      <c r="G223" s="41">
        <v>0</v>
      </c>
      <c r="H223" s="41">
        <v>0</v>
      </c>
      <c r="I223" s="41">
        <v>0</v>
      </c>
      <c r="J223" s="41">
        <v>0</v>
      </c>
      <c r="K223" s="41">
        <v>0</v>
      </c>
      <c r="L223" s="41">
        <v>0</v>
      </c>
      <c r="M223" s="41">
        <v>0</v>
      </c>
      <c r="N223" s="41">
        <v>0</v>
      </c>
      <c r="O223" s="41">
        <v>0</v>
      </c>
      <c r="P223" s="41">
        <v>0</v>
      </c>
      <c r="Q223" s="41">
        <v>0</v>
      </c>
      <c r="R223" s="41">
        <v>0</v>
      </c>
      <c r="S223" s="41">
        <v>0</v>
      </c>
      <c r="T223" s="41">
        <v>0</v>
      </c>
      <c r="U223" s="41">
        <v>0</v>
      </c>
      <c r="V223" s="41">
        <v>0</v>
      </c>
      <c r="W223" s="41">
        <v>0</v>
      </c>
      <c r="X223" s="41">
        <v>0</v>
      </c>
      <c r="Y223" s="41">
        <v>0</v>
      </c>
      <c r="Z223" s="41">
        <v>0</v>
      </c>
      <c r="AA223" s="41">
        <v>0</v>
      </c>
      <c r="AB223" s="41">
        <v>0</v>
      </c>
      <c r="AC223" s="41">
        <v>0</v>
      </c>
      <c r="AD223" s="41">
        <v>0</v>
      </c>
      <c r="AE223" s="41">
        <v>0</v>
      </c>
      <c r="AF223" s="41">
        <v>0</v>
      </c>
      <c r="AG223" s="41">
        <v>86183</v>
      </c>
      <c r="AH223" s="41">
        <v>0</v>
      </c>
      <c r="AI223" s="41">
        <v>0</v>
      </c>
      <c r="AJ223" s="41">
        <v>0</v>
      </c>
      <c r="AK223" s="41">
        <v>0</v>
      </c>
      <c r="AL223" s="41">
        <v>0</v>
      </c>
      <c r="AM223" s="41">
        <v>0</v>
      </c>
      <c r="AN223" s="41">
        <v>0</v>
      </c>
      <c r="AO223" s="41">
        <v>0</v>
      </c>
      <c r="AP223" s="41">
        <v>0</v>
      </c>
      <c r="AQ223" s="41">
        <v>0</v>
      </c>
      <c r="AR223" s="41">
        <v>0</v>
      </c>
      <c r="AS223" s="41">
        <v>0</v>
      </c>
      <c r="AT223" s="41">
        <v>0</v>
      </c>
      <c r="AU223" s="41">
        <v>0</v>
      </c>
      <c r="AV223" s="41">
        <v>0</v>
      </c>
      <c r="AW223" s="41">
        <v>0</v>
      </c>
      <c r="AX223" s="41">
        <v>0</v>
      </c>
      <c r="AY223" s="41">
        <v>0</v>
      </c>
      <c r="AZ223" s="41">
        <v>0</v>
      </c>
      <c r="BA223" s="41">
        <v>0</v>
      </c>
      <c r="BB223" s="41">
        <v>0</v>
      </c>
      <c r="BC223" s="41">
        <v>0</v>
      </c>
      <c r="BD223" s="41">
        <v>0</v>
      </c>
      <c r="BE223" s="41">
        <v>0</v>
      </c>
      <c r="BF223" s="41">
        <v>0</v>
      </c>
      <c r="BG223" s="41">
        <v>0</v>
      </c>
      <c r="BH223" s="41">
        <v>0</v>
      </c>
      <c r="BI223" s="41">
        <v>0</v>
      </c>
      <c r="BJ223" s="41">
        <v>0</v>
      </c>
      <c r="BK223" s="41">
        <v>0</v>
      </c>
      <c r="BL223" s="41">
        <v>0</v>
      </c>
      <c r="BM223" s="41">
        <v>0</v>
      </c>
      <c r="BN223" s="41">
        <v>0</v>
      </c>
      <c r="BO223" s="41">
        <v>0</v>
      </c>
      <c r="BP223" s="41">
        <v>0</v>
      </c>
      <c r="BQ223" s="41">
        <v>0</v>
      </c>
      <c r="BR223" s="41">
        <v>0</v>
      </c>
      <c r="BS223" s="41">
        <v>0</v>
      </c>
      <c r="BT223" s="41">
        <v>0</v>
      </c>
      <c r="BU223" s="41">
        <v>0</v>
      </c>
      <c r="BV223" s="41">
        <v>0</v>
      </c>
      <c r="BW223" s="41">
        <v>0</v>
      </c>
      <c r="BX223" s="41">
        <v>0</v>
      </c>
      <c r="BY223" s="41">
        <v>0</v>
      </c>
      <c r="BZ223" s="41">
        <v>0</v>
      </c>
      <c r="CA223" s="41">
        <v>0</v>
      </c>
      <c r="CB223" s="41">
        <v>0</v>
      </c>
      <c r="CC223" s="41">
        <v>0</v>
      </c>
      <c r="CD223" s="41">
        <v>0</v>
      </c>
      <c r="CE223" s="41">
        <v>0</v>
      </c>
      <c r="CF223" s="41">
        <v>0</v>
      </c>
      <c r="CG223" s="41">
        <v>0</v>
      </c>
      <c r="CH223" s="41">
        <v>0</v>
      </c>
      <c r="CI223" s="41">
        <v>0</v>
      </c>
      <c r="CJ223" s="41">
        <v>0</v>
      </c>
      <c r="CK223" s="41">
        <v>0</v>
      </c>
      <c r="CL223" s="41">
        <v>0</v>
      </c>
      <c r="CM223" s="41">
        <v>0</v>
      </c>
      <c r="CN223" s="41">
        <v>0</v>
      </c>
      <c r="CO223" s="41">
        <v>0</v>
      </c>
      <c r="CP223" s="41">
        <v>0</v>
      </c>
      <c r="CQ223" s="41">
        <v>0</v>
      </c>
      <c r="CR223" s="41">
        <v>0</v>
      </c>
      <c r="CS223" s="41">
        <v>0</v>
      </c>
      <c r="CT223" s="41">
        <v>0</v>
      </c>
      <c r="CU223" s="41">
        <v>0</v>
      </c>
      <c r="CV223" s="41">
        <v>0</v>
      </c>
      <c r="CW223" s="47">
        <v>0</v>
      </c>
      <c r="CX223" s="47">
        <v>0</v>
      </c>
      <c r="CY223" s="47">
        <v>0</v>
      </c>
      <c r="CZ223" s="47">
        <v>0</v>
      </c>
      <c r="DA223" s="47">
        <v>0</v>
      </c>
    </row>
    <row r="224" spans="1:105" x14ac:dyDescent="0.2">
      <c r="A224" s="36" t="s">
        <v>499</v>
      </c>
      <c r="B224" s="41">
        <v>0</v>
      </c>
      <c r="C224" s="41">
        <v>0</v>
      </c>
      <c r="D224" s="41">
        <v>0</v>
      </c>
      <c r="E224" s="41">
        <v>0</v>
      </c>
      <c r="F224" s="41">
        <v>0</v>
      </c>
      <c r="G224" s="41">
        <v>0</v>
      </c>
      <c r="H224" s="41">
        <v>0</v>
      </c>
      <c r="I224" s="41">
        <v>0</v>
      </c>
      <c r="J224" s="41">
        <v>0</v>
      </c>
      <c r="K224" s="41">
        <v>0</v>
      </c>
      <c r="L224" s="41">
        <v>0</v>
      </c>
      <c r="M224" s="41">
        <v>0</v>
      </c>
      <c r="N224" s="41">
        <v>0</v>
      </c>
      <c r="O224" s="41">
        <v>0</v>
      </c>
      <c r="P224" s="41">
        <v>0</v>
      </c>
      <c r="Q224" s="41">
        <v>0</v>
      </c>
      <c r="R224" s="41">
        <v>0</v>
      </c>
      <c r="S224" s="41">
        <v>0</v>
      </c>
      <c r="T224" s="41">
        <v>0</v>
      </c>
      <c r="U224" s="41">
        <v>0</v>
      </c>
      <c r="V224" s="41">
        <v>0</v>
      </c>
      <c r="W224" s="41">
        <v>0</v>
      </c>
      <c r="X224" s="41">
        <v>0</v>
      </c>
      <c r="Y224" s="41">
        <v>0</v>
      </c>
      <c r="Z224" s="41">
        <v>0</v>
      </c>
      <c r="AA224" s="41">
        <v>0</v>
      </c>
      <c r="AB224" s="41">
        <v>0</v>
      </c>
      <c r="AC224" s="41">
        <v>0</v>
      </c>
      <c r="AD224" s="41">
        <v>0</v>
      </c>
      <c r="AE224" s="41">
        <v>0</v>
      </c>
      <c r="AF224" s="41">
        <v>0</v>
      </c>
      <c r="AG224" s="41">
        <v>0</v>
      </c>
      <c r="AH224" s="41">
        <v>0</v>
      </c>
      <c r="AI224" s="41">
        <v>0</v>
      </c>
      <c r="AJ224" s="41">
        <v>0</v>
      </c>
      <c r="AK224" s="41">
        <v>0</v>
      </c>
      <c r="AL224" s="41">
        <v>0</v>
      </c>
      <c r="AM224" s="41">
        <v>0</v>
      </c>
      <c r="AN224" s="41">
        <v>0</v>
      </c>
      <c r="AO224" s="41">
        <v>0</v>
      </c>
      <c r="AP224" s="41">
        <v>0</v>
      </c>
      <c r="AQ224" s="41">
        <v>0</v>
      </c>
      <c r="AR224" s="41">
        <v>0</v>
      </c>
      <c r="AS224" s="41">
        <v>0</v>
      </c>
      <c r="AT224" s="41">
        <v>0</v>
      </c>
      <c r="AU224" s="41">
        <v>0</v>
      </c>
      <c r="AV224" s="41">
        <v>0</v>
      </c>
      <c r="AW224" s="41">
        <v>0</v>
      </c>
      <c r="AX224" s="41">
        <v>0</v>
      </c>
      <c r="AY224" s="41">
        <v>0</v>
      </c>
      <c r="AZ224" s="41">
        <v>0</v>
      </c>
      <c r="BA224" s="41">
        <v>0</v>
      </c>
      <c r="BB224" s="41">
        <v>0</v>
      </c>
      <c r="BC224" s="41">
        <v>22400805</v>
      </c>
      <c r="BD224" s="41">
        <v>51025041</v>
      </c>
      <c r="BE224" s="41">
        <v>24989773</v>
      </c>
      <c r="BF224" s="41">
        <v>18528157</v>
      </c>
      <c r="BG224" s="41">
        <v>0</v>
      </c>
      <c r="BH224" s="41">
        <v>0</v>
      </c>
      <c r="BI224" s="41">
        <v>0</v>
      </c>
      <c r="BJ224" s="41">
        <v>0</v>
      </c>
      <c r="BK224" s="41">
        <v>0</v>
      </c>
      <c r="BL224" s="41">
        <v>0</v>
      </c>
      <c r="BM224" s="41">
        <v>0</v>
      </c>
      <c r="BN224" s="41">
        <v>0</v>
      </c>
      <c r="BO224" s="41">
        <v>0</v>
      </c>
      <c r="BP224" s="41">
        <v>0</v>
      </c>
      <c r="BQ224" s="41">
        <v>0</v>
      </c>
      <c r="BR224" s="41">
        <v>0</v>
      </c>
      <c r="BS224" s="41">
        <v>0</v>
      </c>
      <c r="BT224" s="41">
        <v>0</v>
      </c>
      <c r="BU224" s="41">
        <v>0</v>
      </c>
      <c r="BV224" s="41">
        <v>0</v>
      </c>
      <c r="BW224" s="41">
        <v>0</v>
      </c>
      <c r="BX224" s="41">
        <v>0</v>
      </c>
      <c r="BY224" s="41">
        <v>0</v>
      </c>
      <c r="BZ224" s="41">
        <v>0</v>
      </c>
      <c r="CA224" s="41">
        <v>0</v>
      </c>
      <c r="CB224" s="41">
        <v>0</v>
      </c>
      <c r="CC224" s="41">
        <v>0</v>
      </c>
      <c r="CD224" s="41">
        <v>0</v>
      </c>
      <c r="CE224" s="41">
        <v>0</v>
      </c>
      <c r="CF224" s="41">
        <v>0</v>
      </c>
      <c r="CG224" s="41">
        <v>0</v>
      </c>
      <c r="CH224" s="41">
        <v>0</v>
      </c>
      <c r="CI224" s="41">
        <v>0</v>
      </c>
      <c r="CJ224" s="41">
        <v>0</v>
      </c>
      <c r="CK224" s="41">
        <v>0</v>
      </c>
      <c r="CL224" s="41">
        <v>0</v>
      </c>
      <c r="CM224" s="41">
        <v>0</v>
      </c>
      <c r="CN224" s="41">
        <v>0</v>
      </c>
      <c r="CO224" s="41">
        <v>0</v>
      </c>
      <c r="CP224" s="41">
        <v>0</v>
      </c>
      <c r="CQ224" s="41">
        <v>0</v>
      </c>
      <c r="CR224" s="41">
        <v>0</v>
      </c>
      <c r="CS224" s="41">
        <v>0</v>
      </c>
      <c r="CT224" s="41">
        <v>0</v>
      </c>
      <c r="CU224" s="41">
        <v>0</v>
      </c>
      <c r="CV224" s="41">
        <v>0</v>
      </c>
      <c r="CW224" s="47">
        <v>0</v>
      </c>
      <c r="CX224" s="47">
        <v>0</v>
      </c>
      <c r="CY224" s="47">
        <v>0</v>
      </c>
      <c r="CZ224" s="47">
        <v>0</v>
      </c>
      <c r="DA224" s="47">
        <v>0</v>
      </c>
    </row>
    <row r="225" spans="1:105" x14ac:dyDescent="0.2">
      <c r="A225" s="41" t="s">
        <v>500</v>
      </c>
      <c r="B225" s="41">
        <v>0</v>
      </c>
      <c r="C225" s="41">
        <v>0</v>
      </c>
      <c r="D225" s="41">
        <v>0</v>
      </c>
      <c r="E225" s="41">
        <v>0</v>
      </c>
      <c r="F225" s="41">
        <v>0</v>
      </c>
      <c r="G225" s="41">
        <v>0</v>
      </c>
      <c r="H225" s="41">
        <v>0</v>
      </c>
      <c r="I225" s="41">
        <v>0</v>
      </c>
      <c r="J225" s="41">
        <v>0</v>
      </c>
      <c r="K225" s="41">
        <v>0</v>
      </c>
      <c r="L225" s="41">
        <v>0</v>
      </c>
      <c r="M225" s="41">
        <v>0</v>
      </c>
      <c r="N225" s="41">
        <v>0</v>
      </c>
      <c r="O225" s="41">
        <v>0</v>
      </c>
      <c r="P225" s="41">
        <v>0</v>
      </c>
      <c r="Q225" s="41">
        <v>0</v>
      </c>
      <c r="R225" s="41">
        <v>0</v>
      </c>
      <c r="S225" s="41">
        <v>0</v>
      </c>
      <c r="T225" s="41">
        <v>0</v>
      </c>
      <c r="U225" s="41">
        <v>0</v>
      </c>
      <c r="V225" s="41">
        <v>0</v>
      </c>
      <c r="W225" s="41">
        <v>0</v>
      </c>
      <c r="X225" s="41">
        <v>0</v>
      </c>
      <c r="Y225" s="41">
        <v>0</v>
      </c>
      <c r="Z225" s="41">
        <v>0</v>
      </c>
      <c r="AA225" s="41">
        <v>0</v>
      </c>
      <c r="AB225" s="41">
        <v>0</v>
      </c>
      <c r="AC225" s="41">
        <v>0</v>
      </c>
      <c r="AD225" s="41">
        <v>0</v>
      </c>
      <c r="AE225" s="41">
        <v>0</v>
      </c>
      <c r="AF225" s="41">
        <v>205801</v>
      </c>
      <c r="AG225" s="41">
        <v>36566</v>
      </c>
      <c r="AH225" s="41">
        <v>0</v>
      </c>
      <c r="AI225" s="41">
        <v>6125628</v>
      </c>
      <c r="AJ225" s="41">
        <v>8438880</v>
      </c>
      <c r="AK225" s="41">
        <v>10633807</v>
      </c>
      <c r="AL225" s="41">
        <v>13127383</v>
      </c>
      <c r="AM225" s="41">
        <v>13833205</v>
      </c>
      <c r="AN225" s="41">
        <v>0</v>
      </c>
      <c r="AO225" s="41">
        <v>0</v>
      </c>
      <c r="AP225" s="41">
        <v>0</v>
      </c>
      <c r="AQ225" s="41">
        <v>0</v>
      </c>
      <c r="AR225" s="41">
        <v>0</v>
      </c>
      <c r="AS225" s="41">
        <v>0</v>
      </c>
      <c r="AT225" s="41">
        <v>0</v>
      </c>
      <c r="AU225" s="41">
        <v>0</v>
      </c>
      <c r="AV225" s="41">
        <v>0</v>
      </c>
      <c r="AW225" s="41">
        <v>5939823.6399999997</v>
      </c>
      <c r="AX225" s="41">
        <v>8508095.4000000004</v>
      </c>
      <c r="AY225" s="41">
        <v>0</v>
      </c>
      <c r="AZ225" s="41">
        <v>0</v>
      </c>
      <c r="BA225" s="41">
        <v>0</v>
      </c>
      <c r="BB225" s="41">
        <v>0</v>
      </c>
      <c r="BC225" s="41">
        <v>0</v>
      </c>
      <c r="BD225" s="41">
        <v>0</v>
      </c>
      <c r="BE225" s="41">
        <v>0</v>
      </c>
      <c r="BF225" s="41">
        <v>0</v>
      </c>
      <c r="BG225" s="41">
        <v>0</v>
      </c>
      <c r="BH225" s="41">
        <v>0</v>
      </c>
      <c r="BI225" s="41">
        <v>0</v>
      </c>
      <c r="BJ225" s="41">
        <v>0</v>
      </c>
      <c r="BK225" s="41">
        <v>0</v>
      </c>
      <c r="BL225" s="41">
        <v>0</v>
      </c>
      <c r="BM225" s="41">
        <v>0</v>
      </c>
      <c r="BN225" s="41">
        <v>0</v>
      </c>
      <c r="BO225" s="41">
        <v>0</v>
      </c>
      <c r="BP225" s="41">
        <v>0</v>
      </c>
      <c r="BQ225" s="41">
        <v>0</v>
      </c>
      <c r="BR225" s="41">
        <v>0</v>
      </c>
      <c r="BS225" s="41">
        <v>0</v>
      </c>
      <c r="BT225" s="41">
        <v>0</v>
      </c>
      <c r="BU225" s="41">
        <v>0</v>
      </c>
      <c r="BV225" s="41">
        <v>0</v>
      </c>
      <c r="BW225" s="41">
        <v>0</v>
      </c>
      <c r="BX225" s="41">
        <v>0</v>
      </c>
      <c r="BY225" s="41">
        <v>0</v>
      </c>
      <c r="BZ225" s="41">
        <v>0</v>
      </c>
      <c r="CA225" s="41">
        <v>0</v>
      </c>
      <c r="CB225" s="41">
        <v>0</v>
      </c>
      <c r="CC225" s="41">
        <v>0</v>
      </c>
      <c r="CD225" s="41">
        <v>0</v>
      </c>
      <c r="CE225" s="41">
        <v>0</v>
      </c>
      <c r="CF225" s="41">
        <v>0</v>
      </c>
      <c r="CG225" s="41">
        <v>0</v>
      </c>
      <c r="CH225" s="41">
        <v>0</v>
      </c>
      <c r="CI225" s="41">
        <v>0</v>
      </c>
      <c r="CJ225" s="41">
        <v>0</v>
      </c>
      <c r="CK225" s="41">
        <v>0</v>
      </c>
      <c r="CL225" s="41">
        <v>0</v>
      </c>
      <c r="CM225" s="41">
        <v>0</v>
      </c>
      <c r="CN225" s="41">
        <v>0</v>
      </c>
      <c r="CO225" s="41">
        <v>0</v>
      </c>
      <c r="CP225" s="41">
        <v>0</v>
      </c>
      <c r="CQ225" s="41">
        <v>0</v>
      </c>
      <c r="CR225" s="41">
        <v>0</v>
      </c>
      <c r="CS225" s="41">
        <v>0</v>
      </c>
      <c r="CT225" s="41">
        <v>0</v>
      </c>
      <c r="CU225" s="41">
        <v>0</v>
      </c>
      <c r="CV225" s="41">
        <v>0</v>
      </c>
      <c r="CW225" s="47">
        <v>0</v>
      </c>
      <c r="CX225" s="47">
        <v>0</v>
      </c>
      <c r="CY225" s="47">
        <v>0</v>
      </c>
      <c r="CZ225" s="47">
        <v>0</v>
      </c>
      <c r="DA225" s="47">
        <v>0</v>
      </c>
    </row>
    <row r="226" spans="1:105" x14ac:dyDescent="0.2">
      <c r="B226" s="47"/>
    </row>
    <row r="227" spans="1:105" x14ac:dyDescent="0.2">
      <c r="A227" s="58" t="s">
        <v>501</v>
      </c>
      <c r="B227" s="51">
        <f t="shared" ref="B227" si="51">SUM(B229:B232)+SUM(B238:B238)+SUM(B245:B249)+B256+SUM(B260:B261)</f>
        <v>1204457.77</v>
      </c>
      <c r="C227" s="51">
        <f t="shared" ref="C227:AH227" si="52">SUM(C229:C232)+SUM(C238:C238)+SUM(C245:C249)+C256+SUM(C260:C261)</f>
        <v>0</v>
      </c>
      <c r="D227" s="51">
        <f t="shared" si="52"/>
        <v>1219611.2056921159</v>
      </c>
      <c r="E227" s="51">
        <f t="shared" si="52"/>
        <v>1269305.27</v>
      </c>
      <c r="F227" s="51">
        <f t="shared" si="52"/>
        <v>1110193.23</v>
      </c>
      <c r="G227" s="51">
        <f t="shared" si="52"/>
        <v>1320664.47</v>
      </c>
      <c r="H227" s="51">
        <f t="shared" si="52"/>
        <v>1922016.1900000002</v>
      </c>
      <c r="I227" s="51">
        <f t="shared" si="52"/>
        <v>2066859.2400000002</v>
      </c>
      <c r="J227" s="51">
        <f t="shared" si="52"/>
        <v>2101537</v>
      </c>
      <c r="K227" s="51">
        <f t="shared" si="52"/>
        <v>2226335.71</v>
      </c>
      <c r="L227" s="51">
        <f t="shared" si="52"/>
        <v>2391013.09</v>
      </c>
      <c r="M227" s="51">
        <f t="shared" si="52"/>
        <v>2597155.46</v>
      </c>
      <c r="N227" s="51">
        <f t="shared" si="52"/>
        <v>2589248.17</v>
      </c>
      <c r="O227" s="51">
        <f t="shared" si="52"/>
        <v>2538221.7800000003</v>
      </c>
      <c r="P227" s="51">
        <f t="shared" si="52"/>
        <v>2711766.52</v>
      </c>
      <c r="Q227" s="51">
        <f t="shared" si="52"/>
        <v>3100368.82</v>
      </c>
      <c r="R227" s="51">
        <f t="shared" si="52"/>
        <v>3046809.39</v>
      </c>
      <c r="S227" s="51">
        <f t="shared" si="52"/>
        <v>2708225.04</v>
      </c>
      <c r="T227" s="51">
        <f t="shared" si="52"/>
        <v>2896985.1</v>
      </c>
      <c r="U227" s="51">
        <f t="shared" si="52"/>
        <v>3427710.61</v>
      </c>
      <c r="V227" s="51">
        <f t="shared" si="52"/>
        <v>3521189.98</v>
      </c>
      <c r="W227" s="51">
        <f t="shared" si="52"/>
        <v>5318122.74</v>
      </c>
      <c r="X227" s="51">
        <f t="shared" si="52"/>
        <v>3689957.9200000004</v>
      </c>
      <c r="Y227" s="51">
        <f t="shared" si="52"/>
        <v>3798355.4499999997</v>
      </c>
      <c r="Z227" s="51">
        <f t="shared" si="52"/>
        <v>4011914</v>
      </c>
      <c r="AA227" s="51">
        <f t="shared" si="52"/>
        <v>4259982</v>
      </c>
      <c r="AB227" s="51">
        <f t="shared" si="52"/>
        <v>2671470</v>
      </c>
      <c r="AC227" s="51">
        <f t="shared" si="52"/>
        <v>2348540</v>
      </c>
      <c r="AD227" s="51">
        <f t="shared" si="52"/>
        <v>2588596</v>
      </c>
      <c r="AE227" s="51">
        <f t="shared" si="52"/>
        <v>2704036</v>
      </c>
      <c r="AF227" s="51">
        <f t="shared" si="52"/>
        <v>1944949</v>
      </c>
      <c r="AG227" s="51">
        <f t="shared" si="52"/>
        <v>2687441</v>
      </c>
      <c r="AH227" s="51">
        <f t="shared" si="52"/>
        <v>3622949.35</v>
      </c>
      <c r="AI227" s="51">
        <f t="shared" ref="AI227:CT227" si="53">SUM(AI229:AI232)+SUM(AI238:AI238)+SUM(AI245:AI249)+AI256+SUM(AI260:AI261)</f>
        <v>3325903</v>
      </c>
      <c r="AJ227" s="51">
        <f t="shared" si="53"/>
        <v>4858326</v>
      </c>
      <c r="AK227" s="51">
        <f t="shared" si="53"/>
        <v>4132356</v>
      </c>
      <c r="AL227" s="51">
        <f t="shared" si="53"/>
        <v>7481559</v>
      </c>
      <c r="AM227" s="51">
        <f t="shared" si="53"/>
        <v>8203355</v>
      </c>
      <c r="AN227" s="51">
        <f t="shared" si="53"/>
        <v>9657284</v>
      </c>
      <c r="AO227" s="51">
        <f t="shared" si="53"/>
        <v>19535286</v>
      </c>
      <c r="AP227" s="51">
        <f t="shared" si="53"/>
        <v>29677500</v>
      </c>
      <c r="AQ227" s="51">
        <f t="shared" si="53"/>
        <v>14499300</v>
      </c>
      <c r="AR227" s="51">
        <f t="shared" si="53"/>
        <v>11470259</v>
      </c>
      <c r="AS227" s="51">
        <f t="shared" si="53"/>
        <v>22513581</v>
      </c>
      <c r="AT227" s="51">
        <f t="shared" si="53"/>
        <v>12358737</v>
      </c>
      <c r="AU227" s="51">
        <f t="shared" si="53"/>
        <v>37657864</v>
      </c>
      <c r="AV227" s="51">
        <f t="shared" si="53"/>
        <v>34256804</v>
      </c>
      <c r="AW227" s="51">
        <f t="shared" si="53"/>
        <v>8753509.8000000007</v>
      </c>
      <c r="AX227" s="51">
        <f t="shared" si="53"/>
        <v>10020706.910000002</v>
      </c>
      <c r="AY227" s="51">
        <f t="shared" si="53"/>
        <v>84557100</v>
      </c>
      <c r="AZ227" s="51">
        <f t="shared" si="53"/>
        <v>23345248</v>
      </c>
      <c r="BA227" s="51">
        <f t="shared" si="53"/>
        <v>63266188</v>
      </c>
      <c r="BB227" s="51">
        <f t="shared" si="53"/>
        <v>2149207</v>
      </c>
      <c r="BC227" s="51">
        <f t="shared" si="53"/>
        <v>262006</v>
      </c>
      <c r="BD227" s="51">
        <f t="shared" si="53"/>
        <v>834024</v>
      </c>
      <c r="BE227" s="51">
        <f t="shared" si="53"/>
        <v>1425051</v>
      </c>
      <c r="BF227" s="51">
        <f t="shared" si="53"/>
        <v>773456</v>
      </c>
      <c r="BG227" s="51">
        <f t="shared" si="53"/>
        <v>0</v>
      </c>
      <c r="BH227" s="51">
        <f t="shared" si="53"/>
        <v>0</v>
      </c>
      <c r="BI227" s="51">
        <f t="shared" si="53"/>
        <v>0</v>
      </c>
      <c r="BJ227" s="51">
        <f t="shared" si="53"/>
        <v>0</v>
      </c>
      <c r="BK227" s="51">
        <f t="shared" si="53"/>
        <v>0</v>
      </c>
      <c r="BL227" s="51">
        <f t="shared" si="53"/>
        <v>0</v>
      </c>
      <c r="BM227" s="51">
        <f t="shared" si="53"/>
        <v>0</v>
      </c>
      <c r="BN227" s="51">
        <f t="shared" si="53"/>
        <v>0</v>
      </c>
      <c r="BO227" s="51">
        <f t="shared" si="53"/>
        <v>0</v>
      </c>
      <c r="BP227" s="51">
        <f t="shared" si="53"/>
        <v>0</v>
      </c>
      <c r="BQ227" s="51">
        <f t="shared" si="53"/>
        <v>0</v>
      </c>
      <c r="BR227" s="51">
        <f t="shared" si="53"/>
        <v>0</v>
      </c>
      <c r="BS227" s="51">
        <f t="shared" si="53"/>
        <v>0</v>
      </c>
      <c r="BT227" s="51">
        <f t="shared" si="53"/>
        <v>0</v>
      </c>
      <c r="BU227" s="51">
        <f t="shared" si="53"/>
        <v>0</v>
      </c>
      <c r="BV227" s="51">
        <f t="shared" si="53"/>
        <v>0</v>
      </c>
      <c r="BW227" s="51">
        <f t="shared" si="53"/>
        <v>0</v>
      </c>
      <c r="BX227" s="51">
        <f t="shared" si="53"/>
        <v>0</v>
      </c>
      <c r="BY227" s="51">
        <f t="shared" si="53"/>
        <v>0</v>
      </c>
      <c r="BZ227" s="51">
        <f t="shared" si="53"/>
        <v>0</v>
      </c>
      <c r="CA227" s="51">
        <f t="shared" si="53"/>
        <v>0</v>
      </c>
      <c r="CB227" s="51">
        <f t="shared" si="53"/>
        <v>0</v>
      </c>
      <c r="CC227" s="51">
        <f t="shared" si="53"/>
        <v>0</v>
      </c>
      <c r="CD227" s="51">
        <f t="shared" si="53"/>
        <v>0</v>
      </c>
      <c r="CE227" s="51">
        <f t="shared" si="53"/>
        <v>0</v>
      </c>
      <c r="CF227" s="51">
        <f t="shared" si="53"/>
        <v>0</v>
      </c>
      <c r="CG227" s="51">
        <f t="shared" si="53"/>
        <v>0</v>
      </c>
      <c r="CH227" s="51">
        <f t="shared" si="53"/>
        <v>0</v>
      </c>
      <c r="CI227" s="51">
        <f t="shared" si="53"/>
        <v>0</v>
      </c>
      <c r="CJ227" s="51">
        <f t="shared" si="53"/>
        <v>0</v>
      </c>
      <c r="CK227" s="51">
        <f t="shared" si="53"/>
        <v>0</v>
      </c>
      <c r="CL227" s="51">
        <f t="shared" si="53"/>
        <v>0</v>
      </c>
      <c r="CM227" s="51">
        <f t="shared" si="53"/>
        <v>0</v>
      </c>
      <c r="CN227" s="51">
        <f t="shared" si="53"/>
        <v>0</v>
      </c>
      <c r="CO227" s="51">
        <f t="shared" si="53"/>
        <v>0</v>
      </c>
      <c r="CP227" s="51">
        <f t="shared" si="53"/>
        <v>0</v>
      </c>
      <c r="CQ227" s="51">
        <f t="shared" si="53"/>
        <v>0</v>
      </c>
      <c r="CR227" s="51">
        <f t="shared" si="53"/>
        <v>5137226175355.2432</v>
      </c>
      <c r="CS227" s="51">
        <f t="shared" si="53"/>
        <v>6815703253282.001</v>
      </c>
      <c r="CT227" s="51">
        <f t="shared" si="53"/>
        <v>9373303514003.3477</v>
      </c>
      <c r="CU227" s="51">
        <f t="shared" ref="CU227:DA227" si="54">SUM(CU229:CU232)+SUM(CU238:CU238)+SUM(CU245:CU249)+CU256+SUM(CU260:CU261)</f>
        <v>4553640932921</v>
      </c>
      <c r="CV227" s="51">
        <f t="shared" si="54"/>
        <v>6796745004826.001</v>
      </c>
      <c r="CW227" s="51">
        <f t="shared" si="54"/>
        <v>7991090499570.001</v>
      </c>
      <c r="CX227" s="51">
        <f t="shared" si="54"/>
        <v>14203675799624</v>
      </c>
      <c r="CY227" s="51">
        <f t="shared" si="54"/>
        <v>12005315874003</v>
      </c>
      <c r="CZ227" s="51">
        <f t="shared" si="54"/>
        <v>5737272897294.79</v>
      </c>
      <c r="DA227" s="51">
        <f t="shared" si="54"/>
        <v>1600000000000</v>
      </c>
    </row>
    <row r="228" spans="1:105" x14ac:dyDescent="0.2">
      <c r="A228" s="42"/>
      <c r="B228" s="47"/>
    </row>
    <row r="229" spans="1:105" x14ac:dyDescent="0.2">
      <c r="A229" s="61" t="s">
        <v>502</v>
      </c>
      <c r="B229" s="47">
        <v>0</v>
      </c>
      <c r="C229" s="47">
        <v>0</v>
      </c>
      <c r="D229" s="47">
        <v>0</v>
      </c>
      <c r="E229" s="47">
        <v>0</v>
      </c>
      <c r="F229" s="47">
        <v>0</v>
      </c>
      <c r="G229" s="47">
        <v>0</v>
      </c>
      <c r="H229" s="47">
        <v>0</v>
      </c>
      <c r="I229" s="47">
        <v>0</v>
      </c>
      <c r="J229" s="47">
        <v>0</v>
      </c>
      <c r="K229" s="47">
        <v>0</v>
      </c>
      <c r="L229" s="47">
        <v>0</v>
      </c>
      <c r="M229" s="47">
        <v>0</v>
      </c>
      <c r="N229" s="47">
        <v>0</v>
      </c>
      <c r="O229" s="47">
        <v>0</v>
      </c>
      <c r="P229" s="47">
        <v>0</v>
      </c>
      <c r="Q229" s="47">
        <v>0</v>
      </c>
      <c r="R229" s="47">
        <v>0</v>
      </c>
      <c r="S229" s="47">
        <v>0</v>
      </c>
      <c r="T229" s="47">
        <v>0</v>
      </c>
      <c r="U229" s="47">
        <v>0</v>
      </c>
      <c r="V229" s="47">
        <v>0</v>
      </c>
      <c r="W229" s="47">
        <v>0</v>
      </c>
      <c r="X229" s="47">
        <v>0</v>
      </c>
      <c r="Y229" s="47">
        <v>0</v>
      </c>
      <c r="Z229" s="47">
        <v>0</v>
      </c>
      <c r="AA229" s="47">
        <v>0</v>
      </c>
      <c r="AB229" s="47">
        <v>0</v>
      </c>
      <c r="AC229" s="47">
        <v>0</v>
      </c>
      <c r="AD229" s="47">
        <v>0</v>
      </c>
      <c r="AE229" s="47">
        <v>0</v>
      </c>
      <c r="AF229" s="47">
        <v>0</v>
      </c>
      <c r="AG229" s="47">
        <v>0</v>
      </c>
      <c r="AH229" s="47">
        <v>0</v>
      </c>
      <c r="AI229" s="47">
        <v>0</v>
      </c>
      <c r="AJ229" s="47">
        <v>0</v>
      </c>
      <c r="AK229" s="47">
        <v>0</v>
      </c>
      <c r="AL229" s="47">
        <v>0</v>
      </c>
      <c r="AM229" s="47">
        <v>0</v>
      </c>
      <c r="AN229" s="47">
        <v>0</v>
      </c>
      <c r="AO229" s="47">
        <v>0</v>
      </c>
      <c r="AP229" s="47">
        <v>0</v>
      </c>
      <c r="AQ229" s="47">
        <v>0</v>
      </c>
      <c r="AR229" s="47">
        <v>0</v>
      </c>
      <c r="AS229" s="47">
        <v>0</v>
      </c>
      <c r="AT229" s="47">
        <v>0</v>
      </c>
      <c r="AU229" s="47">
        <v>0</v>
      </c>
      <c r="AV229" s="47">
        <v>0</v>
      </c>
      <c r="AW229" s="47">
        <v>0</v>
      </c>
      <c r="AX229" s="47">
        <v>0</v>
      </c>
      <c r="AY229" s="47">
        <v>0</v>
      </c>
      <c r="AZ229" s="47">
        <v>0</v>
      </c>
      <c r="BA229" s="47">
        <v>0</v>
      </c>
      <c r="BB229" s="47">
        <v>0</v>
      </c>
      <c r="BC229" s="47">
        <v>0</v>
      </c>
      <c r="BD229" s="47">
        <v>0</v>
      </c>
      <c r="BE229" s="47">
        <v>0</v>
      </c>
      <c r="BF229" s="47">
        <v>0</v>
      </c>
      <c r="BG229" s="47">
        <v>0</v>
      </c>
      <c r="BH229" s="47">
        <v>0</v>
      </c>
      <c r="BI229" s="47">
        <v>0</v>
      </c>
      <c r="BJ229" s="47">
        <v>0</v>
      </c>
      <c r="BK229" s="47">
        <v>0</v>
      </c>
      <c r="BL229" s="47">
        <v>0</v>
      </c>
      <c r="BM229" s="47">
        <v>0</v>
      </c>
      <c r="BN229" s="47">
        <v>0</v>
      </c>
      <c r="BO229" s="47">
        <v>0</v>
      </c>
      <c r="BP229" s="47">
        <v>0</v>
      </c>
      <c r="BQ229" s="47">
        <v>0</v>
      </c>
      <c r="BR229" s="47">
        <v>0</v>
      </c>
      <c r="BS229" s="47">
        <v>0</v>
      </c>
      <c r="BT229" s="47">
        <v>0</v>
      </c>
      <c r="BU229" s="47">
        <v>0</v>
      </c>
      <c r="BV229" s="47">
        <v>0</v>
      </c>
      <c r="BW229" s="47">
        <v>0</v>
      </c>
      <c r="BX229" s="47">
        <v>0</v>
      </c>
      <c r="BY229" s="47">
        <v>0</v>
      </c>
      <c r="BZ229" s="47">
        <v>0</v>
      </c>
      <c r="CA229" s="47">
        <v>0</v>
      </c>
      <c r="CB229" s="47">
        <v>0</v>
      </c>
      <c r="CC229" s="47">
        <v>0</v>
      </c>
      <c r="CD229" s="47">
        <v>0</v>
      </c>
      <c r="CE229" s="47">
        <v>0</v>
      </c>
      <c r="CF229" s="47">
        <v>0</v>
      </c>
      <c r="CG229" s="47">
        <v>0</v>
      </c>
      <c r="CH229" s="47">
        <v>0</v>
      </c>
      <c r="CI229" s="47">
        <v>0</v>
      </c>
      <c r="CJ229" s="47">
        <v>0</v>
      </c>
      <c r="CK229" s="47">
        <v>0</v>
      </c>
      <c r="CL229" s="47">
        <v>0</v>
      </c>
      <c r="CM229" s="47">
        <v>0</v>
      </c>
      <c r="CN229" s="47">
        <v>0</v>
      </c>
      <c r="CO229" s="47">
        <v>0</v>
      </c>
      <c r="CP229" s="47">
        <v>0</v>
      </c>
      <c r="CQ229" s="47">
        <v>0</v>
      </c>
      <c r="CR229" s="47">
        <v>0</v>
      </c>
      <c r="CS229" s="47">
        <v>0</v>
      </c>
      <c r="CT229" s="47">
        <v>0</v>
      </c>
      <c r="CU229" s="47">
        <v>0</v>
      </c>
      <c r="CV229" s="47">
        <v>0</v>
      </c>
      <c r="CW229" s="47">
        <v>0</v>
      </c>
      <c r="CX229" s="47">
        <v>0</v>
      </c>
      <c r="CY229" s="47">
        <v>0</v>
      </c>
      <c r="CZ229" s="47">
        <v>0</v>
      </c>
      <c r="DA229" s="47">
        <v>0</v>
      </c>
    </row>
    <row r="230" spans="1:105" x14ac:dyDescent="0.2">
      <c r="A230" s="61" t="s">
        <v>503</v>
      </c>
      <c r="B230" s="47">
        <f>'[1]1913 HACIENDA'!B19+'[1]1913 HACIENDA'!C19/100</f>
        <v>10041.84</v>
      </c>
      <c r="C230" s="41">
        <v>0</v>
      </c>
      <c r="D230" s="47">
        <v>9072.67</v>
      </c>
      <c r="E230" s="41">
        <v>15162.98</v>
      </c>
      <c r="F230" s="41">
        <v>24526.22</v>
      </c>
      <c r="G230" s="41">
        <v>16721.3</v>
      </c>
      <c r="H230" s="41">
        <v>7908.92</v>
      </c>
      <c r="I230" s="41">
        <v>28871.52</v>
      </c>
      <c r="J230" s="41">
        <v>15449.31</v>
      </c>
      <c r="K230" s="41">
        <v>9867.58</v>
      </c>
      <c r="L230" s="41">
        <v>0</v>
      </c>
      <c r="M230" s="41">
        <v>12793</v>
      </c>
      <c r="N230" s="41">
        <v>29488.29</v>
      </c>
      <c r="O230" s="41">
        <v>15403.79</v>
      </c>
      <c r="P230" s="41">
        <v>14193.1</v>
      </c>
      <c r="Q230" s="41">
        <v>5378.73</v>
      </c>
      <c r="R230" s="41">
        <v>1544.97</v>
      </c>
      <c r="S230" s="41">
        <v>363.38</v>
      </c>
      <c r="T230" s="41">
        <v>1918.21</v>
      </c>
      <c r="U230" s="41">
        <v>0</v>
      </c>
      <c r="V230" s="41">
        <v>62</v>
      </c>
      <c r="W230" s="41">
        <v>0</v>
      </c>
      <c r="X230" s="41">
        <v>1961.73</v>
      </c>
      <c r="Y230" s="41">
        <v>392.5</v>
      </c>
      <c r="Z230" s="41">
        <v>433</v>
      </c>
      <c r="AA230" s="41">
        <v>5</v>
      </c>
      <c r="AB230" s="41">
        <v>0</v>
      </c>
      <c r="AC230" s="41">
        <v>2846</v>
      </c>
      <c r="AD230" s="41">
        <v>2425</v>
      </c>
      <c r="AE230" s="41">
        <v>7786</v>
      </c>
      <c r="AF230" s="41">
        <v>2297</v>
      </c>
      <c r="AG230" s="41">
        <v>49942</v>
      </c>
      <c r="AH230" s="41">
        <v>33168.949999999997</v>
      </c>
      <c r="AI230" s="41">
        <v>63888</v>
      </c>
      <c r="AJ230" s="41">
        <v>167592</v>
      </c>
      <c r="AK230" s="41">
        <v>228333</v>
      </c>
      <c r="AL230" s="41">
        <v>234565</v>
      </c>
      <c r="AM230" s="41">
        <v>402126</v>
      </c>
      <c r="AN230" s="41">
        <v>378766</v>
      </c>
      <c r="AO230" s="41">
        <v>451504</v>
      </c>
      <c r="AP230" s="41">
        <v>544216</v>
      </c>
      <c r="AQ230" s="41">
        <v>598020</v>
      </c>
      <c r="AR230" s="41">
        <v>684939</v>
      </c>
      <c r="AS230" s="41">
        <v>0</v>
      </c>
      <c r="AT230" s="41">
        <v>564860</v>
      </c>
      <c r="AU230" s="41">
        <v>541391</v>
      </c>
      <c r="AV230" s="41">
        <v>660659</v>
      </c>
      <c r="AW230" s="41">
        <v>0</v>
      </c>
      <c r="AX230" s="41">
        <v>0</v>
      </c>
      <c r="AY230" s="41">
        <v>0</v>
      </c>
      <c r="AZ230" s="41">
        <v>751024</v>
      </c>
      <c r="BA230" s="41">
        <v>777570</v>
      </c>
      <c r="BB230" s="41">
        <v>970725</v>
      </c>
      <c r="BC230" s="41">
        <v>0</v>
      </c>
      <c r="BD230" s="41">
        <v>0</v>
      </c>
      <c r="BE230" s="41">
        <v>1202727</v>
      </c>
      <c r="BF230" s="41">
        <v>36042</v>
      </c>
      <c r="BG230" s="41">
        <v>0</v>
      </c>
      <c r="BH230" s="41">
        <v>0</v>
      </c>
      <c r="BI230" s="41">
        <v>0</v>
      </c>
      <c r="BJ230" s="41">
        <v>0</v>
      </c>
      <c r="BK230" s="41">
        <v>0</v>
      </c>
      <c r="BL230" s="41">
        <v>0</v>
      </c>
      <c r="BM230" s="41">
        <v>0</v>
      </c>
      <c r="BN230" s="41">
        <v>0</v>
      </c>
      <c r="BO230" s="41">
        <v>0</v>
      </c>
      <c r="BP230" s="41">
        <v>0</v>
      </c>
      <c r="BQ230" s="41">
        <v>0</v>
      </c>
      <c r="BR230" s="41">
        <v>0</v>
      </c>
      <c r="BS230" s="41">
        <v>0</v>
      </c>
      <c r="BT230" s="41">
        <v>0</v>
      </c>
      <c r="BU230" s="41">
        <v>0</v>
      </c>
      <c r="BV230" s="41">
        <v>0</v>
      </c>
      <c r="BW230" s="41">
        <v>0</v>
      </c>
      <c r="BX230" s="41">
        <v>0</v>
      </c>
      <c r="BY230" s="41">
        <v>0</v>
      </c>
      <c r="BZ230" s="41">
        <v>0</v>
      </c>
      <c r="CA230" s="41">
        <v>0</v>
      </c>
      <c r="CB230" s="41">
        <v>0</v>
      </c>
      <c r="CC230" s="41">
        <v>0</v>
      </c>
      <c r="CD230" s="41">
        <v>0</v>
      </c>
      <c r="CE230" s="41">
        <v>0</v>
      </c>
      <c r="CF230" s="41">
        <v>0</v>
      </c>
      <c r="CG230" s="41">
        <v>0</v>
      </c>
      <c r="CH230" s="41">
        <v>0</v>
      </c>
      <c r="CI230" s="41">
        <v>0</v>
      </c>
      <c r="CJ230" s="41">
        <v>0</v>
      </c>
      <c r="CK230" s="41">
        <v>0</v>
      </c>
      <c r="CL230" s="41">
        <v>0</v>
      </c>
      <c r="CM230" s="41">
        <v>0</v>
      </c>
      <c r="CN230" s="41">
        <v>0</v>
      </c>
      <c r="CO230" s="41">
        <v>0</v>
      </c>
      <c r="CP230" s="41">
        <v>0</v>
      </c>
      <c r="CQ230" s="41">
        <v>0</v>
      </c>
      <c r="CR230" s="41">
        <v>0</v>
      </c>
      <c r="CS230" s="41">
        <v>0</v>
      </c>
      <c r="CT230" s="41">
        <v>0</v>
      </c>
      <c r="CU230" s="41">
        <v>0</v>
      </c>
      <c r="CV230" s="41">
        <v>0</v>
      </c>
      <c r="CW230" s="47">
        <v>0</v>
      </c>
      <c r="CX230" s="47">
        <v>0</v>
      </c>
      <c r="CY230" s="47">
        <v>0</v>
      </c>
      <c r="CZ230" s="47">
        <v>0</v>
      </c>
      <c r="DA230" s="47">
        <v>0</v>
      </c>
    </row>
    <row r="231" spans="1:105" x14ac:dyDescent="0.2">
      <c r="A231" s="36" t="s">
        <v>504</v>
      </c>
      <c r="B231" s="41">
        <v>0</v>
      </c>
      <c r="C231" s="41">
        <v>0</v>
      </c>
      <c r="D231" s="41">
        <v>0</v>
      </c>
      <c r="E231" s="41">
        <v>0</v>
      </c>
      <c r="F231" s="41">
        <v>0</v>
      </c>
      <c r="G231" s="41">
        <v>0</v>
      </c>
      <c r="H231" s="41">
        <v>0</v>
      </c>
      <c r="I231" s="41">
        <v>0</v>
      </c>
      <c r="J231" s="41">
        <v>0</v>
      </c>
      <c r="K231" s="41">
        <v>0</v>
      </c>
      <c r="L231" s="41">
        <v>0</v>
      </c>
      <c r="M231" s="41">
        <v>0</v>
      </c>
      <c r="N231" s="41">
        <v>0</v>
      </c>
      <c r="O231" s="41">
        <v>0</v>
      </c>
      <c r="P231" s="41">
        <v>0</v>
      </c>
      <c r="Q231" s="41">
        <v>0</v>
      </c>
      <c r="R231" s="41">
        <v>0</v>
      </c>
      <c r="S231" s="41">
        <v>0</v>
      </c>
      <c r="T231" s="41">
        <v>0</v>
      </c>
      <c r="U231" s="41">
        <v>0</v>
      </c>
      <c r="V231" s="41">
        <v>0</v>
      </c>
      <c r="W231" s="41">
        <v>0</v>
      </c>
      <c r="X231" s="41">
        <v>0</v>
      </c>
      <c r="Y231" s="41">
        <v>0</v>
      </c>
      <c r="Z231" s="41">
        <v>0</v>
      </c>
      <c r="AA231" s="41">
        <v>0</v>
      </c>
      <c r="AB231" s="41">
        <v>0</v>
      </c>
      <c r="AC231" s="41">
        <v>0</v>
      </c>
      <c r="AD231" s="41">
        <v>0</v>
      </c>
      <c r="AE231" s="41">
        <v>0</v>
      </c>
      <c r="AF231" s="41">
        <v>0</v>
      </c>
      <c r="AG231" s="41">
        <v>0</v>
      </c>
      <c r="AH231" s="41">
        <v>0</v>
      </c>
      <c r="AI231" s="41">
        <v>0</v>
      </c>
      <c r="AJ231" s="41">
        <v>0</v>
      </c>
      <c r="AK231" s="41">
        <v>0</v>
      </c>
      <c r="AL231" s="41">
        <v>0</v>
      </c>
      <c r="AM231" s="41">
        <v>0</v>
      </c>
      <c r="AN231" s="41">
        <v>0</v>
      </c>
      <c r="AO231" s="41">
        <v>0</v>
      </c>
      <c r="AP231" s="41">
        <v>0</v>
      </c>
      <c r="AQ231" s="41">
        <v>0</v>
      </c>
      <c r="AR231" s="41">
        <v>0</v>
      </c>
      <c r="AS231" s="41">
        <v>0</v>
      </c>
      <c r="AT231" s="41">
        <v>1738926</v>
      </c>
      <c r="AU231" s="41">
        <v>8039421</v>
      </c>
      <c r="AV231" s="41">
        <v>211423</v>
      </c>
      <c r="AW231" s="41">
        <v>0</v>
      </c>
      <c r="AX231" s="41">
        <v>0</v>
      </c>
      <c r="AY231" s="41">
        <v>84557100</v>
      </c>
      <c r="AZ231" s="41">
        <v>0</v>
      </c>
      <c r="BA231" s="41">
        <v>0</v>
      </c>
      <c r="BB231" s="41">
        <v>0</v>
      </c>
      <c r="BC231" s="41">
        <v>0</v>
      </c>
      <c r="BD231" s="41">
        <v>0</v>
      </c>
      <c r="BE231" s="41">
        <v>0</v>
      </c>
      <c r="BF231" s="41">
        <v>0</v>
      </c>
      <c r="BG231" s="41">
        <v>0</v>
      </c>
      <c r="BH231" s="41">
        <v>0</v>
      </c>
      <c r="BI231" s="41">
        <v>0</v>
      </c>
      <c r="BJ231" s="41">
        <v>0</v>
      </c>
      <c r="BK231" s="41">
        <v>0</v>
      </c>
      <c r="BL231" s="41">
        <v>0</v>
      </c>
      <c r="BM231" s="41">
        <v>0</v>
      </c>
      <c r="BN231" s="41">
        <v>0</v>
      </c>
      <c r="BO231" s="41">
        <v>0</v>
      </c>
      <c r="BP231" s="41">
        <v>0</v>
      </c>
      <c r="BQ231" s="41">
        <v>0</v>
      </c>
      <c r="BR231" s="41">
        <v>0</v>
      </c>
      <c r="BS231" s="41">
        <v>0</v>
      </c>
      <c r="BT231" s="41">
        <v>0</v>
      </c>
      <c r="BU231" s="41">
        <v>0</v>
      </c>
      <c r="BV231" s="41">
        <v>0</v>
      </c>
      <c r="BW231" s="41">
        <v>0</v>
      </c>
      <c r="BX231" s="41">
        <v>0</v>
      </c>
      <c r="BY231" s="41">
        <v>0</v>
      </c>
      <c r="BZ231" s="41">
        <v>0</v>
      </c>
      <c r="CA231" s="41">
        <v>0</v>
      </c>
      <c r="CB231" s="41">
        <v>0</v>
      </c>
      <c r="CC231" s="41">
        <v>0</v>
      </c>
      <c r="CD231" s="41">
        <v>0</v>
      </c>
      <c r="CE231" s="41">
        <v>0</v>
      </c>
      <c r="CF231" s="41">
        <v>0</v>
      </c>
      <c r="CG231" s="41">
        <v>0</v>
      </c>
      <c r="CH231" s="41">
        <v>0</v>
      </c>
      <c r="CI231" s="41">
        <v>0</v>
      </c>
      <c r="CJ231" s="41">
        <v>0</v>
      </c>
      <c r="CK231" s="41">
        <v>0</v>
      </c>
      <c r="CL231" s="41">
        <v>0</v>
      </c>
      <c r="CM231" s="41">
        <v>0</v>
      </c>
      <c r="CN231" s="41">
        <v>0</v>
      </c>
      <c r="CO231" s="41">
        <v>0</v>
      </c>
      <c r="CP231" s="41">
        <v>0</v>
      </c>
      <c r="CQ231" s="41">
        <v>0</v>
      </c>
      <c r="CR231" s="41">
        <v>0</v>
      </c>
      <c r="CS231" s="41">
        <v>0</v>
      </c>
      <c r="CT231" s="41">
        <v>0</v>
      </c>
      <c r="CU231" s="41">
        <v>0</v>
      </c>
      <c r="CV231" s="41">
        <v>0</v>
      </c>
      <c r="CW231" s="47">
        <v>0</v>
      </c>
      <c r="CX231" s="47">
        <v>0</v>
      </c>
      <c r="CY231" s="47">
        <v>0</v>
      </c>
      <c r="CZ231" s="47">
        <v>0</v>
      </c>
      <c r="DA231" s="47">
        <v>0</v>
      </c>
    </row>
    <row r="232" spans="1:105" x14ac:dyDescent="0.2">
      <c r="A232" s="61" t="s">
        <v>505</v>
      </c>
      <c r="B232" s="43">
        <f t="shared" ref="B232" si="55">SUM(B233:B237)</f>
        <v>16000</v>
      </c>
      <c r="C232" s="44">
        <f t="shared" ref="C232:BN232" si="56">SUM(C233:C237)</f>
        <v>0</v>
      </c>
      <c r="D232" s="43">
        <f t="shared" si="56"/>
        <v>31897.77</v>
      </c>
      <c r="E232" s="44">
        <f t="shared" si="56"/>
        <v>16116</v>
      </c>
      <c r="F232" s="44">
        <f t="shared" si="56"/>
        <v>16037</v>
      </c>
      <c r="G232" s="44">
        <f t="shared" si="56"/>
        <v>16201.5</v>
      </c>
      <c r="H232" s="44">
        <f t="shared" si="56"/>
        <v>591065.55000000005</v>
      </c>
      <c r="I232" s="44">
        <f t="shared" si="56"/>
        <v>16069.3</v>
      </c>
      <c r="J232" s="44">
        <f t="shared" si="56"/>
        <v>16126.24</v>
      </c>
      <c r="K232" s="44">
        <f t="shared" si="56"/>
        <v>16000</v>
      </c>
      <c r="L232" s="44">
        <f t="shared" si="56"/>
        <v>0</v>
      </c>
      <c r="M232" s="44">
        <f t="shared" si="56"/>
        <v>273500</v>
      </c>
      <c r="N232" s="44">
        <f t="shared" si="56"/>
        <v>9333.31</v>
      </c>
      <c r="O232" s="44">
        <f t="shared" si="56"/>
        <v>25056.55</v>
      </c>
      <c r="P232" s="44">
        <f t="shared" si="56"/>
        <v>0</v>
      </c>
      <c r="Q232" s="44">
        <f t="shared" si="56"/>
        <v>160425.67000000001</v>
      </c>
      <c r="R232" s="44">
        <f t="shared" si="56"/>
        <v>0</v>
      </c>
      <c r="S232" s="44">
        <f t="shared" si="56"/>
        <v>0</v>
      </c>
      <c r="T232" s="44">
        <f t="shared" si="56"/>
        <v>0</v>
      </c>
      <c r="U232" s="44">
        <f t="shared" si="56"/>
        <v>7059.25</v>
      </c>
      <c r="V232" s="44">
        <f t="shared" si="56"/>
        <v>16520.849999999999</v>
      </c>
      <c r="W232" s="44">
        <f t="shared" si="56"/>
        <v>27120.080000000002</v>
      </c>
      <c r="X232" s="44">
        <f t="shared" si="56"/>
        <v>33725.760000000002</v>
      </c>
      <c r="Y232" s="44">
        <f t="shared" si="56"/>
        <v>45898.400000000001</v>
      </c>
      <c r="Z232" s="44">
        <f t="shared" si="56"/>
        <v>66602</v>
      </c>
      <c r="AA232" s="44">
        <f t="shared" si="56"/>
        <v>13932</v>
      </c>
      <c r="AB232" s="44">
        <f t="shared" si="56"/>
        <v>583</v>
      </c>
      <c r="AC232" s="44">
        <f t="shared" si="56"/>
        <v>24285</v>
      </c>
      <c r="AD232" s="44">
        <f t="shared" si="56"/>
        <v>5894</v>
      </c>
      <c r="AE232" s="44">
        <f t="shared" si="56"/>
        <v>1346</v>
      </c>
      <c r="AF232" s="44">
        <f t="shared" si="56"/>
        <v>331</v>
      </c>
      <c r="AG232" s="44">
        <f t="shared" si="56"/>
        <v>16745</v>
      </c>
      <c r="AH232" s="44">
        <f t="shared" si="56"/>
        <v>198</v>
      </c>
      <c r="AI232" s="44">
        <f t="shared" si="56"/>
        <v>204644</v>
      </c>
      <c r="AJ232" s="44">
        <f t="shared" si="56"/>
        <v>445217</v>
      </c>
      <c r="AK232" s="44">
        <f t="shared" si="56"/>
        <v>218426</v>
      </c>
      <c r="AL232" s="44">
        <f t="shared" si="56"/>
        <v>86595</v>
      </c>
      <c r="AM232" s="44">
        <f t="shared" si="56"/>
        <v>123825</v>
      </c>
      <c r="AN232" s="44">
        <f t="shared" si="56"/>
        <v>173687</v>
      </c>
      <c r="AO232" s="44">
        <f t="shared" si="56"/>
        <v>442108</v>
      </c>
      <c r="AP232" s="44">
        <f t="shared" si="56"/>
        <v>968164</v>
      </c>
      <c r="AQ232" s="44">
        <f t="shared" si="56"/>
        <v>951430</v>
      </c>
      <c r="AR232" s="44">
        <f t="shared" si="56"/>
        <v>1057442</v>
      </c>
      <c r="AS232" s="44">
        <f t="shared" si="56"/>
        <v>11915813</v>
      </c>
      <c r="AT232" s="44">
        <f t="shared" si="56"/>
        <v>96075</v>
      </c>
      <c r="AU232" s="44">
        <f t="shared" si="56"/>
        <v>253268</v>
      </c>
      <c r="AV232" s="44">
        <f t="shared" si="56"/>
        <v>748439</v>
      </c>
      <c r="AW232" s="44">
        <f t="shared" si="56"/>
        <v>0</v>
      </c>
      <c r="AX232" s="44">
        <f t="shared" si="56"/>
        <v>972952.56</v>
      </c>
      <c r="AY232" s="44">
        <f t="shared" si="56"/>
        <v>0</v>
      </c>
      <c r="AZ232" s="44">
        <f t="shared" si="56"/>
        <v>1565102</v>
      </c>
      <c r="BA232" s="44">
        <f t="shared" si="56"/>
        <v>1365273</v>
      </c>
      <c r="BB232" s="44">
        <f t="shared" si="56"/>
        <v>1113278</v>
      </c>
      <c r="BC232" s="44">
        <f t="shared" si="56"/>
        <v>155321</v>
      </c>
      <c r="BD232" s="44">
        <f t="shared" si="56"/>
        <v>179250</v>
      </c>
      <c r="BE232" s="44">
        <f t="shared" si="56"/>
        <v>222324</v>
      </c>
      <c r="BF232" s="44">
        <f t="shared" si="56"/>
        <v>0</v>
      </c>
      <c r="BG232" s="44">
        <f t="shared" si="56"/>
        <v>0</v>
      </c>
      <c r="BH232" s="44">
        <f t="shared" si="56"/>
        <v>0</v>
      </c>
      <c r="BI232" s="44">
        <f t="shared" si="56"/>
        <v>0</v>
      </c>
      <c r="BJ232" s="44">
        <f t="shared" si="56"/>
        <v>0</v>
      </c>
      <c r="BK232" s="44">
        <f t="shared" si="56"/>
        <v>0</v>
      </c>
      <c r="BL232" s="44">
        <f t="shared" si="56"/>
        <v>0</v>
      </c>
      <c r="BM232" s="44">
        <f t="shared" si="56"/>
        <v>0</v>
      </c>
      <c r="BN232" s="44">
        <f t="shared" si="56"/>
        <v>0</v>
      </c>
      <c r="BO232" s="44">
        <f t="shared" ref="BO232:DA232" si="57">SUM(BO233:BO237)</f>
        <v>0</v>
      </c>
      <c r="BP232" s="44">
        <f t="shared" si="57"/>
        <v>0</v>
      </c>
      <c r="BQ232" s="44">
        <f t="shared" si="57"/>
        <v>0</v>
      </c>
      <c r="BR232" s="44">
        <f t="shared" si="57"/>
        <v>0</v>
      </c>
      <c r="BS232" s="44">
        <f t="shared" si="57"/>
        <v>0</v>
      </c>
      <c r="BT232" s="44">
        <f t="shared" si="57"/>
        <v>0</v>
      </c>
      <c r="BU232" s="44">
        <f t="shared" si="57"/>
        <v>0</v>
      </c>
      <c r="BV232" s="44">
        <f t="shared" si="57"/>
        <v>0</v>
      </c>
      <c r="BW232" s="44">
        <f t="shared" si="57"/>
        <v>0</v>
      </c>
      <c r="BX232" s="44">
        <f t="shared" si="57"/>
        <v>0</v>
      </c>
      <c r="BY232" s="44">
        <f t="shared" si="57"/>
        <v>0</v>
      </c>
      <c r="BZ232" s="44">
        <f t="shared" si="57"/>
        <v>0</v>
      </c>
      <c r="CA232" s="44">
        <f t="shared" si="57"/>
        <v>0</v>
      </c>
      <c r="CB232" s="44">
        <f t="shared" si="57"/>
        <v>0</v>
      </c>
      <c r="CC232" s="44">
        <f t="shared" si="57"/>
        <v>0</v>
      </c>
      <c r="CD232" s="44">
        <f t="shared" si="57"/>
        <v>0</v>
      </c>
      <c r="CE232" s="44">
        <f t="shared" si="57"/>
        <v>0</v>
      </c>
      <c r="CF232" s="44">
        <f t="shared" si="57"/>
        <v>0</v>
      </c>
      <c r="CG232" s="44">
        <f t="shared" si="57"/>
        <v>0</v>
      </c>
      <c r="CH232" s="44">
        <f t="shared" si="57"/>
        <v>0</v>
      </c>
      <c r="CI232" s="44">
        <f t="shared" si="57"/>
        <v>0</v>
      </c>
      <c r="CJ232" s="44">
        <f t="shared" si="57"/>
        <v>0</v>
      </c>
      <c r="CK232" s="44">
        <f t="shared" si="57"/>
        <v>0</v>
      </c>
      <c r="CL232" s="44">
        <f t="shared" si="57"/>
        <v>0</v>
      </c>
      <c r="CM232" s="44">
        <f t="shared" si="57"/>
        <v>0</v>
      </c>
      <c r="CN232" s="44">
        <f t="shared" si="57"/>
        <v>0</v>
      </c>
      <c r="CO232" s="44">
        <f t="shared" si="57"/>
        <v>0</v>
      </c>
      <c r="CP232" s="44">
        <f t="shared" si="57"/>
        <v>0</v>
      </c>
      <c r="CQ232" s="44">
        <f t="shared" si="57"/>
        <v>0</v>
      </c>
      <c r="CR232" s="44">
        <f t="shared" si="57"/>
        <v>0</v>
      </c>
      <c r="CS232" s="44">
        <f t="shared" si="57"/>
        <v>0</v>
      </c>
      <c r="CT232" s="44">
        <f t="shared" si="57"/>
        <v>0</v>
      </c>
      <c r="CU232" s="44">
        <f t="shared" si="57"/>
        <v>0</v>
      </c>
      <c r="CV232" s="44">
        <f t="shared" si="57"/>
        <v>0</v>
      </c>
      <c r="CW232" s="44">
        <f t="shared" si="57"/>
        <v>0</v>
      </c>
      <c r="CX232" s="44">
        <f t="shared" si="57"/>
        <v>0</v>
      </c>
      <c r="CY232" s="44">
        <f t="shared" si="57"/>
        <v>0</v>
      </c>
      <c r="CZ232" s="44">
        <f t="shared" si="57"/>
        <v>0</v>
      </c>
      <c r="DA232" s="44">
        <f t="shared" si="57"/>
        <v>0</v>
      </c>
    </row>
    <row r="233" spans="1:105" x14ac:dyDescent="0.2">
      <c r="A233" s="61" t="s">
        <v>506</v>
      </c>
      <c r="B233" s="47">
        <v>0</v>
      </c>
      <c r="C233" s="41">
        <v>0</v>
      </c>
      <c r="D233" s="47">
        <v>0</v>
      </c>
      <c r="E233" s="41">
        <v>0</v>
      </c>
      <c r="F233" s="41">
        <v>0</v>
      </c>
      <c r="G233" s="41">
        <v>0</v>
      </c>
      <c r="H233" s="41">
        <v>0</v>
      </c>
      <c r="I233" s="41">
        <v>0</v>
      </c>
      <c r="J233" s="41">
        <v>0</v>
      </c>
      <c r="K233" s="41">
        <v>0</v>
      </c>
      <c r="L233" s="41">
        <v>0</v>
      </c>
      <c r="M233" s="41">
        <v>0</v>
      </c>
      <c r="N233" s="41">
        <v>0</v>
      </c>
      <c r="O233" s="41">
        <v>0</v>
      </c>
      <c r="P233" s="41">
        <v>0</v>
      </c>
      <c r="Q233" s="41">
        <v>0</v>
      </c>
      <c r="R233" s="41">
        <v>0</v>
      </c>
      <c r="S233" s="41">
        <v>0</v>
      </c>
      <c r="T233" s="41">
        <v>0</v>
      </c>
      <c r="U233" s="41">
        <v>0</v>
      </c>
      <c r="V233" s="41">
        <v>0</v>
      </c>
      <c r="W233" s="41">
        <v>0</v>
      </c>
      <c r="X233" s="41">
        <v>0</v>
      </c>
      <c r="Y233" s="41">
        <v>0</v>
      </c>
      <c r="Z233" s="41">
        <v>753</v>
      </c>
      <c r="AA233" s="41">
        <v>549</v>
      </c>
      <c r="AB233" s="41">
        <v>583</v>
      </c>
      <c r="AC233" s="41">
        <v>1425</v>
      </c>
      <c r="AD233" s="41">
        <v>879</v>
      </c>
      <c r="AE233" s="41">
        <v>846</v>
      </c>
      <c r="AF233" s="41">
        <v>331</v>
      </c>
      <c r="AG233" s="41">
        <v>16590</v>
      </c>
      <c r="AH233" s="41">
        <v>94.5</v>
      </c>
      <c r="AI233" s="41">
        <v>0</v>
      </c>
      <c r="AJ233" s="41">
        <v>0</v>
      </c>
      <c r="AK233" s="41">
        <v>0</v>
      </c>
      <c r="AL233" s="41">
        <v>0</v>
      </c>
      <c r="AM233" s="41">
        <v>0</v>
      </c>
      <c r="AN233" s="41">
        <v>0</v>
      </c>
      <c r="AO233" s="41">
        <v>0</v>
      </c>
      <c r="AP233" s="41">
        <v>0</v>
      </c>
      <c r="AQ233" s="41">
        <v>0</v>
      </c>
      <c r="AR233" s="41">
        <v>0</v>
      </c>
      <c r="AS233" s="41">
        <v>0</v>
      </c>
      <c r="AT233" s="47">
        <v>0</v>
      </c>
      <c r="AU233" s="47">
        <v>0</v>
      </c>
      <c r="AV233" s="47">
        <v>0</v>
      </c>
      <c r="AW233" s="47">
        <v>0</v>
      </c>
      <c r="AX233" s="47">
        <v>0</v>
      </c>
      <c r="AY233" s="47">
        <v>0</v>
      </c>
      <c r="AZ233" s="47">
        <v>0</v>
      </c>
      <c r="BA233" s="47">
        <v>0</v>
      </c>
      <c r="BB233" s="47">
        <v>0</v>
      </c>
      <c r="BC233" s="47">
        <v>0</v>
      </c>
      <c r="BD233" s="47">
        <v>0</v>
      </c>
      <c r="BE233" s="47">
        <v>0</v>
      </c>
      <c r="BF233" s="47">
        <v>0</v>
      </c>
      <c r="BG233" s="47">
        <v>0</v>
      </c>
      <c r="BH233" s="47">
        <v>0</v>
      </c>
      <c r="BI233" s="47">
        <v>0</v>
      </c>
      <c r="BJ233" s="47">
        <v>0</v>
      </c>
      <c r="BK233" s="47">
        <v>0</v>
      </c>
      <c r="BL233" s="47">
        <v>0</v>
      </c>
      <c r="BM233" s="47">
        <v>0</v>
      </c>
      <c r="BN233" s="47">
        <v>0</v>
      </c>
      <c r="BO233" s="47">
        <v>0</v>
      </c>
      <c r="BP233" s="47">
        <v>0</v>
      </c>
      <c r="BQ233" s="47">
        <v>0</v>
      </c>
      <c r="BR233" s="47">
        <v>0</v>
      </c>
      <c r="BS233" s="47">
        <v>0</v>
      </c>
      <c r="BT233" s="47">
        <v>0</v>
      </c>
      <c r="BU233" s="47">
        <v>0</v>
      </c>
      <c r="BV233" s="47">
        <v>0</v>
      </c>
      <c r="BW233" s="47">
        <v>0</v>
      </c>
      <c r="BX233" s="47">
        <v>0</v>
      </c>
      <c r="BY233" s="47">
        <v>0</v>
      </c>
      <c r="BZ233" s="47">
        <v>0</v>
      </c>
      <c r="CA233" s="47">
        <v>0</v>
      </c>
      <c r="CB233" s="47">
        <v>0</v>
      </c>
      <c r="CC233" s="47">
        <v>0</v>
      </c>
      <c r="CD233" s="47">
        <v>0</v>
      </c>
      <c r="CE233" s="47">
        <v>0</v>
      </c>
      <c r="CF233" s="47">
        <v>0</v>
      </c>
      <c r="CG233" s="47">
        <v>0</v>
      </c>
      <c r="CH233" s="47">
        <v>0</v>
      </c>
      <c r="CI233" s="47">
        <v>0</v>
      </c>
      <c r="CJ233" s="47">
        <v>0</v>
      </c>
      <c r="CK233" s="47">
        <v>0</v>
      </c>
      <c r="CL233" s="47">
        <v>0</v>
      </c>
      <c r="CM233" s="47">
        <v>0</v>
      </c>
      <c r="CN233" s="47">
        <v>0</v>
      </c>
      <c r="CO233" s="47">
        <v>0</v>
      </c>
      <c r="CP233" s="47">
        <v>0</v>
      </c>
      <c r="CQ233" s="47">
        <v>0</v>
      </c>
      <c r="CR233" s="47">
        <v>0</v>
      </c>
      <c r="CS233" s="47">
        <v>0</v>
      </c>
      <c r="CT233" s="47">
        <v>0</v>
      </c>
      <c r="CU233" s="47">
        <v>0</v>
      </c>
      <c r="CV233" s="47">
        <v>0</v>
      </c>
      <c r="CW233" s="47">
        <v>0</v>
      </c>
      <c r="CX233" s="47">
        <v>0</v>
      </c>
      <c r="CY233" s="47">
        <v>0</v>
      </c>
      <c r="CZ233" s="47">
        <v>0</v>
      </c>
      <c r="DA233" s="47">
        <v>0</v>
      </c>
    </row>
    <row r="234" spans="1:105" x14ac:dyDescent="0.2">
      <c r="A234" s="61" t="s">
        <v>507</v>
      </c>
      <c r="B234" s="47">
        <v>0</v>
      </c>
      <c r="C234" s="41">
        <v>0</v>
      </c>
      <c r="D234" s="47">
        <v>0</v>
      </c>
      <c r="E234" s="41">
        <v>0</v>
      </c>
      <c r="F234" s="41">
        <v>0</v>
      </c>
      <c r="G234" s="41">
        <v>0</v>
      </c>
      <c r="H234" s="41">
        <v>575000</v>
      </c>
      <c r="I234" s="41">
        <v>0</v>
      </c>
      <c r="J234" s="41">
        <v>0</v>
      </c>
      <c r="K234" s="41">
        <v>0</v>
      </c>
      <c r="L234" s="41">
        <v>0</v>
      </c>
      <c r="M234" s="41">
        <v>257500</v>
      </c>
      <c r="N234" s="41">
        <v>0</v>
      </c>
      <c r="O234" s="41">
        <v>25056.55</v>
      </c>
      <c r="P234" s="41">
        <v>0</v>
      </c>
      <c r="Q234" s="41">
        <v>160009.5</v>
      </c>
      <c r="R234" s="41">
        <v>0</v>
      </c>
      <c r="S234" s="41">
        <v>0</v>
      </c>
      <c r="T234" s="41">
        <v>0</v>
      </c>
      <c r="U234" s="41">
        <v>800</v>
      </c>
      <c r="V234" s="41">
        <v>600</v>
      </c>
      <c r="W234" s="41">
        <v>12.5</v>
      </c>
      <c r="X234" s="41">
        <v>0</v>
      </c>
      <c r="Y234" s="41">
        <v>0</v>
      </c>
      <c r="Z234" s="41">
        <v>0</v>
      </c>
      <c r="AA234" s="41">
        <v>0</v>
      </c>
      <c r="AB234" s="41">
        <v>0</v>
      </c>
      <c r="AC234" s="41">
        <v>22860</v>
      </c>
      <c r="AD234" s="41">
        <v>5015</v>
      </c>
      <c r="AE234" s="41">
        <v>500</v>
      </c>
      <c r="AF234" s="41">
        <v>0</v>
      </c>
      <c r="AG234" s="41">
        <v>155</v>
      </c>
      <c r="AH234" s="41">
        <v>103.5</v>
      </c>
      <c r="AI234" s="41">
        <v>0</v>
      </c>
      <c r="AJ234" s="41">
        <v>0</v>
      </c>
      <c r="AK234" s="41">
        <v>0</v>
      </c>
      <c r="AL234" s="41">
        <v>0</v>
      </c>
      <c r="AM234" s="41">
        <v>0</v>
      </c>
      <c r="AN234" s="41">
        <v>0</v>
      </c>
      <c r="AO234" s="41">
        <v>0</v>
      </c>
      <c r="AP234" s="41">
        <v>0</v>
      </c>
      <c r="AQ234" s="41">
        <v>0</v>
      </c>
      <c r="AR234" s="41">
        <v>0</v>
      </c>
      <c r="AS234" s="41">
        <v>10266606</v>
      </c>
      <c r="AT234" s="41">
        <v>0</v>
      </c>
      <c r="AU234" s="41">
        <v>0</v>
      </c>
      <c r="AV234" s="41">
        <v>0</v>
      </c>
      <c r="AW234" s="41">
        <v>0</v>
      </c>
      <c r="AX234" s="41">
        <v>897722.16</v>
      </c>
      <c r="AY234" s="41">
        <v>0</v>
      </c>
      <c r="AZ234" s="41">
        <v>0</v>
      </c>
      <c r="BA234" s="41">
        <v>0</v>
      </c>
      <c r="BB234" s="41">
        <v>0</v>
      </c>
      <c r="BC234" s="41">
        <v>0</v>
      </c>
      <c r="BD234" s="41">
        <v>0</v>
      </c>
      <c r="BE234" s="41">
        <v>0</v>
      </c>
      <c r="BF234" s="41">
        <v>0</v>
      </c>
      <c r="BG234" s="41">
        <v>0</v>
      </c>
      <c r="BH234" s="41">
        <v>0</v>
      </c>
      <c r="BI234" s="41">
        <v>0</v>
      </c>
      <c r="BJ234" s="41">
        <v>0</v>
      </c>
      <c r="BK234" s="41">
        <v>0</v>
      </c>
      <c r="BL234" s="41">
        <v>0</v>
      </c>
      <c r="BM234" s="41">
        <v>0</v>
      </c>
      <c r="BN234" s="41">
        <v>0</v>
      </c>
      <c r="BO234" s="41">
        <v>0</v>
      </c>
      <c r="BP234" s="41">
        <v>0</v>
      </c>
      <c r="BQ234" s="41">
        <v>0</v>
      </c>
      <c r="BR234" s="41">
        <v>0</v>
      </c>
      <c r="BS234" s="41">
        <v>0</v>
      </c>
      <c r="BT234" s="41">
        <v>0</v>
      </c>
      <c r="BU234" s="41">
        <v>0</v>
      </c>
      <c r="BV234" s="41">
        <v>0</v>
      </c>
      <c r="BW234" s="41">
        <v>0</v>
      </c>
      <c r="BX234" s="41">
        <v>0</v>
      </c>
      <c r="BY234" s="41">
        <v>0</v>
      </c>
      <c r="BZ234" s="41">
        <v>0</v>
      </c>
      <c r="CA234" s="41">
        <v>0</v>
      </c>
      <c r="CB234" s="41">
        <v>0</v>
      </c>
      <c r="CC234" s="41">
        <v>0</v>
      </c>
      <c r="CD234" s="41">
        <v>0</v>
      </c>
      <c r="CE234" s="41">
        <v>0</v>
      </c>
      <c r="CF234" s="41">
        <v>0</v>
      </c>
      <c r="CG234" s="41">
        <v>0</v>
      </c>
      <c r="CH234" s="41">
        <v>0</v>
      </c>
      <c r="CI234" s="41">
        <v>0</v>
      </c>
      <c r="CJ234" s="41">
        <v>0</v>
      </c>
      <c r="CK234" s="41">
        <v>0</v>
      </c>
      <c r="CL234" s="41">
        <v>0</v>
      </c>
      <c r="CM234" s="41">
        <v>0</v>
      </c>
      <c r="CN234" s="41">
        <v>0</v>
      </c>
      <c r="CO234" s="41">
        <v>0</v>
      </c>
      <c r="CP234" s="41">
        <v>0</v>
      </c>
      <c r="CQ234" s="41">
        <v>0</v>
      </c>
      <c r="CR234" s="41">
        <v>0</v>
      </c>
      <c r="CS234" s="41">
        <v>0</v>
      </c>
      <c r="CT234" s="41">
        <v>0</v>
      </c>
      <c r="CU234" s="41">
        <v>0</v>
      </c>
      <c r="CV234" s="41">
        <v>0</v>
      </c>
      <c r="CW234" s="47">
        <v>0</v>
      </c>
      <c r="CX234" s="47">
        <v>0</v>
      </c>
      <c r="CY234" s="47">
        <v>0</v>
      </c>
      <c r="CZ234" s="47">
        <v>0</v>
      </c>
      <c r="DA234" s="47">
        <v>0</v>
      </c>
    </row>
    <row r="235" spans="1:105" x14ac:dyDescent="0.2">
      <c r="A235" s="61" t="s">
        <v>508</v>
      </c>
      <c r="B235" s="41">
        <v>0</v>
      </c>
      <c r="C235" s="41">
        <v>0</v>
      </c>
      <c r="D235" s="41">
        <v>0</v>
      </c>
      <c r="E235" s="41">
        <v>116</v>
      </c>
      <c r="F235" s="41">
        <v>37</v>
      </c>
      <c r="G235" s="41">
        <v>201.5</v>
      </c>
      <c r="H235" s="41">
        <v>65.55</v>
      </c>
      <c r="I235" s="41">
        <v>69.3</v>
      </c>
      <c r="J235" s="41">
        <v>126.24</v>
      </c>
      <c r="K235" s="41">
        <v>0</v>
      </c>
      <c r="L235" s="47">
        <v>0</v>
      </c>
      <c r="M235" s="47">
        <v>0</v>
      </c>
      <c r="N235" s="47">
        <v>0</v>
      </c>
      <c r="O235" s="47">
        <v>0</v>
      </c>
      <c r="P235" s="47">
        <v>0</v>
      </c>
      <c r="Q235" s="47">
        <v>0</v>
      </c>
      <c r="R235" s="47">
        <v>0</v>
      </c>
      <c r="S235" s="47">
        <v>0</v>
      </c>
      <c r="T235" s="47">
        <v>0</v>
      </c>
      <c r="U235" s="47">
        <v>0</v>
      </c>
      <c r="V235" s="47">
        <v>0</v>
      </c>
      <c r="W235" s="47">
        <v>0</v>
      </c>
      <c r="X235" s="47">
        <v>0</v>
      </c>
      <c r="Y235" s="47">
        <v>0</v>
      </c>
      <c r="Z235" s="47">
        <v>0</v>
      </c>
      <c r="AA235" s="47">
        <v>0</v>
      </c>
      <c r="AB235" s="47">
        <v>0</v>
      </c>
      <c r="AC235" s="47">
        <v>0</v>
      </c>
      <c r="AD235" s="47">
        <v>0</v>
      </c>
      <c r="AE235" s="47">
        <v>0</v>
      </c>
      <c r="AF235" s="47">
        <v>0</v>
      </c>
      <c r="AG235" s="47">
        <v>0</v>
      </c>
      <c r="AH235" s="47">
        <v>0</v>
      </c>
      <c r="AI235" s="47">
        <v>0</v>
      </c>
      <c r="AJ235" s="47">
        <v>0</v>
      </c>
      <c r="AK235" s="47">
        <v>0</v>
      </c>
      <c r="AL235" s="47">
        <v>0</v>
      </c>
      <c r="AM235" s="47">
        <v>0</v>
      </c>
      <c r="AN235" s="47">
        <v>0</v>
      </c>
      <c r="AO235" s="47">
        <v>0</v>
      </c>
      <c r="AP235" s="47">
        <v>0</v>
      </c>
      <c r="AQ235" s="47">
        <v>0</v>
      </c>
      <c r="AR235" s="47">
        <v>0</v>
      </c>
      <c r="AS235" s="47">
        <v>0</v>
      </c>
      <c r="AT235" s="47">
        <v>0</v>
      </c>
      <c r="AU235" s="47">
        <v>0</v>
      </c>
      <c r="AV235" s="47">
        <v>0</v>
      </c>
      <c r="AW235" s="47">
        <v>0</v>
      </c>
      <c r="AX235" s="47">
        <v>0</v>
      </c>
      <c r="AY235" s="47">
        <v>0</v>
      </c>
      <c r="AZ235" s="47">
        <v>0</v>
      </c>
      <c r="BA235" s="47">
        <v>0</v>
      </c>
      <c r="BB235" s="47">
        <v>0</v>
      </c>
      <c r="BC235" s="47">
        <v>0</v>
      </c>
      <c r="BD235" s="47">
        <v>0</v>
      </c>
      <c r="BE235" s="47">
        <v>0</v>
      </c>
      <c r="BF235" s="47">
        <v>0</v>
      </c>
      <c r="BG235" s="47">
        <v>0</v>
      </c>
      <c r="BH235" s="47">
        <v>0</v>
      </c>
      <c r="BI235" s="47">
        <v>0</v>
      </c>
      <c r="BJ235" s="47">
        <v>0</v>
      </c>
      <c r="BK235" s="47">
        <v>0</v>
      </c>
      <c r="BL235" s="47">
        <v>0</v>
      </c>
      <c r="BM235" s="47">
        <v>0</v>
      </c>
      <c r="BN235" s="47">
        <v>0</v>
      </c>
      <c r="BO235" s="47">
        <v>0</v>
      </c>
      <c r="BP235" s="47">
        <v>0</v>
      </c>
      <c r="BQ235" s="47">
        <v>0</v>
      </c>
      <c r="BR235" s="47">
        <v>0</v>
      </c>
      <c r="BS235" s="47">
        <v>0</v>
      </c>
      <c r="BT235" s="47">
        <v>0</v>
      </c>
      <c r="BU235" s="47">
        <v>0</v>
      </c>
      <c r="BV235" s="47">
        <v>0</v>
      </c>
      <c r="BW235" s="47">
        <v>0</v>
      </c>
      <c r="BX235" s="47">
        <v>0</v>
      </c>
      <c r="BY235" s="47">
        <v>0</v>
      </c>
      <c r="BZ235" s="47">
        <v>0</v>
      </c>
      <c r="CA235" s="47">
        <v>0</v>
      </c>
      <c r="CB235" s="47">
        <v>0</v>
      </c>
      <c r="CC235" s="47">
        <v>0</v>
      </c>
      <c r="CD235" s="47">
        <v>0</v>
      </c>
      <c r="CE235" s="47">
        <v>0</v>
      </c>
      <c r="CF235" s="47">
        <v>0</v>
      </c>
      <c r="CG235" s="47">
        <v>0</v>
      </c>
      <c r="CH235" s="47">
        <v>0</v>
      </c>
      <c r="CI235" s="47">
        <v>0</v>
      </c>
      <c r="CJ235" s="47">
        <v>0</v>
      </c>
      <c r="CK235" s="47">
        <v>0</v>
      </c>
      <c r="CL235" s="47">
        <v>0</v>
      </c>
      <c r="CM235" s="47">
        <v>0</v>
      </c>
      <c r="CN235" s="47">
        <v>0</v>
      </c>
      <c r="CO235" s="47">
        <v>0</v>
      </c>
      <c r="CP235" s="47">
        <v>0</v>
      </c>
      <c r="CQ235" s="47">
        <v>0</v>
      </c>
      <c r="CR235" s="47">
        <v>0</v>
      </c>
      <c r="CS235" s="47">
        <v>0</v>
      </c>
      <c r="CT235" s="47">
        <v>0</v>
      </c>
      <c r="CU235" s="47">
        <v>0</v>
      </c>
      <c r="CV235" s="47">
        <v>0</v>
      </c>
      <c r="CW235" s="47">
        <v>0</v>
      </c>
      <c r="CX235" s="47">
        <v>0</v>
      </c>
      <c r="CY235" s="47">
        <v>0</v>
      </c>
      <c r="CZ235" s="47">
        <v>0</v>
      </c>
      <c r="DA235" s="47">
        <v>0</v>
      </c>
    </row>
    <row r="236" spans="1:105" x14ac:dyDescent="0.2">
      <c r="A236" s="61" t="s">
        <v>509</v>
      </c>
      <c r="B236" s="47">
        <f>'[1]1913 HACIENDA'!B24</f>
        <v>16000</v>
      </c>
      <c r="C236" s="41">
        <v>0</v>
      </c>
      <c r="D236" s="47">
        <v>16000</v>
      </c>
      <c r="E236" s="41">
        <v>16000</v>
      </c>
      <c r="F236" s="41">
        <v>16000</v>
      </c>
      <c r="G236" s="41">
        <v>16000</v>
      </c>
      <c r="H236" s="41">
        <v>16000</v>
      </c>
      <c r="I236" s="41">
        <v>16000</v>
      </c>
      <c r="J236" s="41">
        <v>16000</v>
      </c>
      <c r="K236" s="41">
        <v>16000</v>
      </c>
      <c r="L236" s="41">
        <v>0</v>
      </c>
      <c r="M236" s="41">
        <v>16000</v>
      </c>
      <c r="N236" s="41">
        <v>9333.31</v>
      </c>
      <c r="O236" s="41">
        <v>0</v>
      </c>
      <c r="P236" s="41">
        <v>0</v>
      </c>
      <c r="Q236" s="41">
        <v>416.17</v>
      </c>
      <c r="R236" s="41">
        <v>0</v>
      </c>
      <c r="S236" s="41">
        <v>0</v>
      </c>
      <c r="T236" s="41">
        <v>0</v>
      </c>
      <c r="U236" s="41">
        <v>6259.25</v>
      </c>
      <c r="V236" s="41">
        <v>15920.85</v>
      </c>
      <c r="W236" s="41">
        <v>27107.58</v>
      </c>
      <c r="X236" s="41">
        <v>33725.760000000002</v>
      </c>
      <c r="Y236" s="41">
        <v>45898.400000000001</v>
      </c>
      <c r="Z236" s="41">
        <v>65849</v>
      </c>
      <c r="AA236" s="41">
        <v>13383</v>
      </c>
      <c r="AB236" s="41">
        <v>0</v>
      </c>
      <c r="AC236" s="41">
        <v>0</v>
      </c>
      <c r="AD236" s="41">
        <v>0</v>
      </c>
      <c r="AE236" s="41">
        <v>0</v>
      </c>
      <c r="AF236" s="41">
        <v>0</v>
      </c>
      <c r="AG236" s="41">
        <v>0</v>
      </c>
      <c r="AH236" s="41">
        <v>0</v>
      </c>
      <c r="AI236" s="41">
        <v>0</v>
      </c>
      <c r="AJ236" s="41">
        <v>0</v>
      </c>
      <c r="AK236" s="41">
        <v>0</v>
      </c>
      <c r="AL236" s="41">
        <v>0</v>
      </c>
      <c r="AM236" s="41">
        <v>0</v>
      </c>
      <c r="AN236" s="41">
        <v>0</v>
      </c>
      <c r="AO236" s="41">
        <v>0</v>
      </c>
      <c r="AP236" s="41">
        <v>0</v>
      </c>
      <c r="AQ236" s="41">
        <v>0</v>
      </c>
      <c r="AR236" s="41">
        <v>0</v>
      </c>
      <c r="AS236" s="41">
        <v>0</v>
      </c>
      <c r="AT236" s="41">
        <v>0</v>
      </c>
      <c r="AU236" s="41">
        <v>0</v>
      </c>
      <c r="AV236" s="41">
        <v>0</v>
      </c>
      <c r="AW236" s="41">
        <v>0</v>
      </c>
      <c r="AX236" s="41">
        <v>75230.399999999994</v>
      </c>
      <c r="AY236" s="41">
        <v>0</v>
      </c>
      <c r="AZ236" s="41">
        <v>782551</v>
      </c>
      <c r="BA236" s="41">
        <v>659199</v>
      </c>
      <c r="BB236" s="41">
        <v>556639</v>
      </c>
      <c r="BC236" s="41">
        <v>0</v>
      </c>
      <c r="BD236" s="41">
        <v>0</v>
      </c>
      <c r="BE236" s="41">
        <v>0</v>
      </c>
      <c r="BF236" s="41">
        <v>0</v>
      </c>
      <c r="BG236" s="41">
        <v>0</v>
      </c>
      <c r="BH236" s="41">
        <v>0</v>
      </c>
      <c r="BI236" s="41">
        <v>0</v>
      </c>
      <c r="BJ236" s="41">
        <v>0</v>
      </c>
      <c r="BK236" s="41">
        <v>0</v>
      </c>
      <c r="BL236" s="41">
        <v>0</v>
      </c>
      <c r="BM236" s="41">
        <v>0</v>
      </c>
      <c r="BN236" s="41">
        <v>0</v>
      </c>
      <c r="BO236" s="41">
        <v>0</v>
      </c>
      <c r="BP236" s="41">
        <v>0</v>
      </c>
      <c r="BQ236" s="41">
        <v>0</v>
      </c>
      <c r="BR236" s="41">
        <v>0</v>
      </c>
      <c r="BS236" s="41">
        <v>0</v>
      </c>
      <c r="BT236" s="41">
        <v>0</v>
      </c>
      <c r="BU236" s="41">
        <v>0</v>
      </c>
      <c r="BV236" s="41">
        <v>0</v>
      </c>
      <c r="BW236" s="41">
        <v>0</v>
      </c>
      <c r="BX236" s="41">
        <v>0</v>
      </c>
      <c r="BY236" s="41">
        <v>0</v>
      </c>
      <c r="BZ236" s="41">
        <v>0</v>
      </c>
      <c r="CA236" s="41">
        <v>0</v>
      </c>
      <c r="CB236" s="41">
        <v>0</v>
      </c>
      <c r="CC236" s="41">
        <v>0</v>
      </c>
      <c r="CD236" s="41">
        <v>0</v>
      </c>
      <c r="CE236" s="41">
        <v>0</v>
      </c>
      <c r="CF236" s="41">
        <v>0</v>
      </c>
      <c r="CG236" s="41">
        <v>0</v>
      </c>
      <c r="CH236" s="41">
        <v>0</v>
      </c>
      <c r="CI236" s="41">
        <v>0</v>
      </c>
      <c r="CJ236" s="41">
        <v>0</v>
      </c>
      <c r="CK236" s="41">
        <v>0</v>
      </c>
      <c r="CL236" s="41">
        <v>0</v>
      </c>
      <c r="CM236" s="41">
        <v>0</v>
      </c>
      <c r="CN236" s="41">
        <v>0</v>
      </c>
      <c r="CO236" s="41">
        <v>0</v>
      </c>
      <c r="CP236" s="41">
        <v>0</v>
      </c>
      <c r="CQ236" s="41">
        <v>0</v>
      </c>
      <c r="CR236" s="41">
        <v>0</v>
      </c>
      <c r="CS236" s="41">
        <v>0</v>
      </c>
      <c r="CT236" s="41">
        <v>0</v>
      </c>
      <c r="CU236" s="41">
        <v>0</v>
      </c>
      <c r="CV236" s="41">
        <v>0</v>
      </c>
      <c r="CW236" s="47">
        <v>0</v>
      </c>
      <c r="CX236" s="47">
        <v>0</v>
      </c>
      <c r="CY236" s="47">
        <v>0</v>
      </c>
      <c r="CZ236" s="47">
        <v>0</v>
      </c>
      <c r="DA236" s="47">
        <v>0</v>
      </c>
    </row>
    <row r="237" spans="1:105" x14ac:dyDescent="0.2">
      <c r="A237" s="61" t="s">
        <v>510</v>
      </c>
      <c r="B237" s="47">
        <v>0</v>
      </c>
      <c r="C237" s="41">
        <v>0</v>
      </c>
      <c r="D237" s="47">
        <v>15897.77</v>
      </c>
      <c r="E237" s="41">
        <v>0</v>
      </c>
      <c r="F237" s="41">
        <v>0</v>
      </c>
      <c r="G237" s="41">
        <v>0</v>
      </c>
      <c r="H237" s="41">
        <v>0</v>
      </c>
      <c r="I237" s="41">
        <v>0</v>
      </c>
      <c r="J237" s="41">
        <v>0</v>
      </c>
      <c r="K237" s="41">
        <v>0</v>
      </c>
      <c r="L237" s="41">
        <v>0</v>
      </c>
      <c r="M237" s="41">
        <v>0</v>
      </c>
      <c r="N237" s="41">
        <v>0</v>
      </c>
      <c r="O237" s="41">
        <v>0</v>
      </c>
      <c r="P237" s="41">
        <v>0</v>
      </c>
      <c r="Q237" s="41">
        <v>0</v>
      </c>
      <c r="R237" s="41">
        <v>0</v>
      </c>
      <c r="S237" s="41">
        <v>0</v>
      </c>
      <c r="T237" s="41">
        <v>0</v>
      </c>
      <c r="U237" s="41">
        <v>0</v>
      </c>
      <c r="V237" s="41">
        <v>0</v>
      </c>
      <c r="W237" s="41">
        <v>0</v>
      </c>
      <c r="X237" s="41">
        <v>0</v>
      </c>
      <c r="Y237" s="41">
        <v>0</v>
      </c>
      <c r="Z237" s="41">
        <v>0</v>
      </c>
      <c r="AA237" s="41">
        <v>0</v>
      </c>
      <c r="AB237" s="41">
        <v>0</v>
      </c>
      <c r="AC237" s="41">
        <v>0</v>
      </c>
      <c r="AD237" s="41">
        <v>0</v>
      </c>
      <c r="AE237" s="41">
        <v>0</v>
      </c>
      <c r="AF237" s="41">
        <v>0</v>
      </c>
      <c r="AG237" s="41">
        <v>0</v>
      </c>
      <c r="AH237" s="41">
        <v>0</v>
      </c>
      <c r="AI237" s="41">
        <v>204644</v>
      </c>
      <c r="AJ237" s="41">
        <v>445217</v>
      </c>
      <c r="AK237" s="41">
        <v>218426</v>
      </c>
      <c r="AL237" s="41">
        <v>86595</v>
      </c>
      <c r="AM237" s="41">
        <v>123825</v>
      </c>
      <c r="AN237" s="41">
        <v>173687</v>
      </c>
      <c r="AO237" s="41">
        <v>442108</v>
      </c>
      <c r="AP237" s="41">
        <v>968164</v>
      </c>
      <c r="AQ237" s="41">
        <v>951430</v>
      </c>
      <c r="AR237" s="41">
        <v>1057442</v>
      </c>
      <c r="AS237" s="41">
        <v>1649207</v>
      </c>
      <c r="AT237" s="41">
        <v>96075</v>
      </c>
      <c r="AU237" s="41">
        <v>253268</v>
      </c>
      <c r="AV237" s="41">
        <v>748439</v>
      </c>
      <c r="AZ237" s="41">
        <v>782551</v>
      </c>
      <c r="BA237" s="41">
        <v>706074</v>
      </c>
      <c r="BB237" s="41">
        <v>556639</v>
      </c>
      <c r="BC237" s="41">
        <v>155321</v>
      </c>
      <c r="BD237" s="41">
        <v>179250</v>
      </c>
      <c r="BE237" s="41">
        <v>222324</v>
      </c>
      <c r="BF237" s="41">
        <v>0</v>
      </c>
      <c r="BG237" s="41">
        <v>0</v>
      </c>
      <c r="BH237" s="41">
        <v>0</v>
      </c>
      <c r="BI237" s="41">
        <v>0</v>
      </c>
      <c r="BJ237" s="41">
        <v>0</v>
      </c>
      <c r="BK237" s="41">
        <v>0</v>
      </c>
      <c r="BL237" s="41">
        <v>0</v>
      </c>
      <c r="BM237" s="41">
        <v>0</v>
      </c>
      <c r="BN237" s="41">
        <v>0</v>
      </c>
      <c r="BO237" s="41">
        <v>0</v>
      </c>
      <c r="BP237" s="41">
        <v>0</v>
      </c>
      <c r="BQ237" s="41">
        <v>0</v>
      </c>
      <c r="BR237" s="41">
        <v>0</v>
      </c>
      <c r="BS237" s="41">
        <v>0</v>
      </c>
      <c r="BT237" s="41">
        <v>0</v>
      </c>
      <c r="BU237" s="41">
        <v>0</v>
      </c>
      <c r="BV237" s="41">
        <v>0</v>
      </c>
      <c r="BW237" s="41">
        <v>0</v>
      </c>
      <c r="BX237" s="41">
        <v>0</v>
      </c>
      <c r="BY237" s="41">
        <v>0</v>
      </c>
      <c r="BZ237" s="41">
        <v>0</v>
      </c>
      <c r="CA237" s="41">
        <v>0</v>
      </c>
      <c r="CB237" s="41">
        <v>0</v>
      </c>
      <c r="CC237" s="41">
        <v>0</v>
      </c>
      <c r="CD237" s="41">
        <v>0</v>
      </c>
      <c r="CE237" s="41">
        <v>0</v>
      </c>
      <c r="CF237" s="41">
        <v>0</v>
      </c>
      <c r="CG237" s="41">
        <v>0</v>
      </c>
      <c r="CH237" s="41">
        <v>0</v>
      </c>
      <c r="CI237" s="41">
        <v>0</v>
      </c>
      <c r="CJ237" s="41">
        <v>0</v>
      </c>
      <c r="CK237" s="41">
        <v>0</v>
      </c>
      <c r="CL237" s="41">
        <v>0</v>
      </c>
      <c r="CM237" s="41">
        <v>0</v>
      </c>
      <c r="CN237" s="41">
        <v>0</v>
      </c>
      <c r="CO237" s="41">
        <v>0</v>
      </c>
      <c r="CP237" s="41">
        <v>0</v>
      </c>
      <c r="CQ237" s="41">
        <v>0</v>
      </c>
      <c r="CR237" s="41">
        <v>0</v>
      </c>
      <c r="CS237" s="41">
        <v>0</v>
      </c>
      <c r="CT237" s="41">
        <v>0</v>
      </c>
      <c r="CU237" s="41">
        <v>0</v>
      </c>
      <c r="CV237" s="41">
        <v>0</v>
      </c>
      <c r="CW237" s="47">
        <v>0</v>
      </c>
      <c r="CX237" s="47">
        <v>0</v>
      </c>
      <c r="CY237" s="47">
        <v>0</v>
      </c>
      <c r="CZ237" s="47">
        <v>0</v>
      </c>
      <c r="DA237" s="47">
        <v>0</v>
      </c>
    </row>
    <row r="238" spans="1:105" x14ac:dyDescent="0.2">
      <c r="A238" s="61" t="s">
        <v>511</v>
      </c>
      <c r="B238" s="43">
        <f>SUM(B239:B241)+SUM(B245:B248)</f>
        <v>1178415.93</v>
      </c>
      <c r="C238" s="44">
        <f>SUM(C239:C241)+SUM(C245:C248)</f>
        <v>0</v>
      </c>
      <c r="D238" s="43">
        <f>SUM(D239:D241)+SUM(D245:D248)</f>
        <v>1170097.7790254494</v>
      </c>
      <c r="E238" s="44">
        <f t="shared" ref="E238:BP238" si="58">SUM(E239:E241)+SUM(E245:E248)</f>
        <v>1232731.71</v>
      </c>
      <c r="F238" s="44">
        <f t="shared" si="58"/>
        <v>1060051.82</v>
      </c>
      <c r="G238" s="44">
        <f t="shared" si="58"/>
        <v>1276985.48</v>
      </c>
      <c r="H238" s="44">
        <f t="shared" si="58"/>
        <v>1314926.02</v>
      </c>
      <c r="I238" s="44">
        <f t="shared" si="58"/>
        <v>2007522.56</v>
      </c>
      <c r="J238" s="44">
        <f t="shared" si="58"/>
        <v>2060324.63</v>
      </c>
      <c r="K238" s="44">
        <f t="shared" si="58"/>
        <v>2194813.84</v>
      </c>
      <c r="L238" s="44">
        <f t="shared" si="58"/>
        <v>2391013.09</v>
      </c>
      <c r="M238" s="44">
        <f t="shared" si="58"/>
        <v>2310862.46</v>
      </c>
      <c r="N238" s="44">
        <f t="shared" si="58"/>
        <v>2550426.5699999998</v>
      </c>
      <c r="O238" s="44">
        <f t="shared" si="58"/>
        <v>2497761.4400000004</v>
      </c>
      <c r="P238" s="44">
        <f t="shared" si="58"/>
        <v>2697573.42</v>
      </c>
      <c r="Q238" s="44">
        <f t="shared" si="58"/>
        <v>2934564.42</v>
      </c>
      <c r="R238" s="44">
        <f t="shared" si="58"/>
        <v>3045264.42</v>
      </c>
      <c r="S238" s="44">
        <f t="shared" si="58"/>
        <v>2707861.66</v>
      </c>
      <c r="T238" s="44">
        <f t="shared" si="58"/>
        <v>2895066.89</v>
      </c>
      <c r="U238" s="44">
        <f t="shared" si="58"/>
        <v>3420651.36</v>
      </c>
      <c r="V238" s="44">
        <f t="shared" si="58"/>
        <v>3504607.13</v>
      </c>
      <c r="W238" s="44">
        <f t="shared" si="58"/>
        <v>3791002.6599999997</v>
      </c>
      <c r="X238" s="44">
        <f t="shared" si="58"/>
        <v>3654270.43</v>
      </c>
      <c r="Y238" s="44">
        <f t="shared" si="58"/>
        <v>3752064.55</v>
      </c>
      <c r="Z238" s="44">
        <f t="shared" si="58"/>
        <v>3922147</v>
      </c>
      <c r="AA238" s="44">
        <f t="shared" si="58"/>
        <v>4225841</v>
      </c>
      <c r="AB238" s="44">
        <f t="shared" si="58"/>
        <v>2648669</v>
      </c>
      <c r="AC238" s="44">
        <f t="shared" si="58"/>
        <v>2284163</v>
      </c>
      <c r="AD238" s="44">
        <f t="shared" si="58"/>
        <v>2534056</v>
      </c>
      <c r="AE238" s="44">
        <f t="shared" si="58"/>
        <v>2650203</v>
      </c>
      <c r="AF238" s="44">
        <f t="shared" si="58"/>
        <v>1896058</v>
      </c>
      <c r="AG238" s="44">
        <f t="shared" si="58"/>
        <v>2616029</v>
      </c>
      <c r="AH238" s="44">
        <f t="shared" si="58"/>
        <v>3491047.8</v>
      </c>
      <c r="AI238" s="44">
        <f t="shared" si="58"/>
        <v>3035746</v>
      </c>
      <c r="AJ238" s="44">
        <f t="shared" si="58"/>
        <v>4215877</v>
      </c>
      <c r="AK238" s="44">
        <f t="shared" si="58"/>
        <v>3658790</v>
      </c>
      <c r="AL238" s="44">
        <f t="shared" si="58"/>
        <v>7105946</v>
      </c>
      <c r="AM238" s="44">
        <f t="shared" si="58"/>
        <v>7638625</v>
      </c>
      <c r="AN238" s="44">
        <f t="shared" si="58"/>
        <v>9026794</v>
      </c>
      <c r="AO238" s="44">
        <f t="shared" si="58"/>
        <v>7846130</v>
      </c>
      <c r="AP238" s="44">
        <f t="shared" si="58"/>
        <v>8023935</v>
      </c>
      <c r="AQ238" s="44">
        <f t="shared" si="58"/>
        <v>10129926</v>
      </c>
      <c r="AR238" s="44">
        <f t="shared" si="58"/>
        <v>9151541</v>
      </c>
      <c r="AS238" s="44">
        <f t="shared" si="58"/>
        <v>10065674</v>
      </c>
      <c r="AT238" s="44">
        <f t="shared" si="58"/>
        <v>9939661</v>
      </c>
      <c r="AU238" s="44">
        <f t="shared" si="58"/>
        <v>9348047</v>
      </c>
      <c r="AV238" s="44">
        <f t="shared" si="58"/>
        <v>5949599</v>
      </c>
      <c r="AW238" s="44">
        <f t="shared" si="58"/>
        <v>8633824.2200000007</v>
      </c>
      <c r="AX238" s="44">
        <f t="shared" si="58"/>
        <v>8911720.1100000013</v>
      </c>
      <c r="AY238" s="44">
        <f t="shared" si="58"/>
        <v>0</v>
      </c>
      <c r="AZ238" s="44">
        <f t="shared" si="58"/>
        <v>1369299</v>
      </c>
      <c r="BA238" s="44">
        <f t="shared" si="58"/>
        <v>0</v>
      </c>
      <c r="BB238" s="44">
        <f t="shared" si="58"/>
        <v>0</v>
      </c>
      <c r="BC238" s="44">
        <f t="shared" si="58"/>
        <v>0</v>
      </c>
      <c r="BD238" s="44">
        <f t="shared" si="58"/>
        <v>0</v>
      </c>
      <c r="BE238" s="44">
        <f t="shared" si="58"/>
        <v>0</v>
      </c>
      <c r="BF238" s="44">
        <f t="shared" si="58"/>
        <v>0</v>
      </c>
      <c r="BG238" s="44">
        <f t="shared" si="58"/>
        <v>0</v>
      </c>
      <c r="BH238" s="44">
        <f t="shared" si="58"/>
        <v>0</v>
      </c>
      <c r="BI238" s="44">
        <f t="shared" si="58"/>
        <v>0</v>
      </c>
      <c r="BJ238" s="44">
        <f t="shared" si="58"/>
        <v>0</v>
      </c>
      <c r="BK238" s="44">
        <f t="shared" si="58"/>
        <v>0</v>
      </c>
      <c r="BL238" s="44">
        <f t="shared" si="58"/>
        <v>0</v>
      </c>
      <c r="BM238" s="44">
        <f t="shared" si="58"/>
        <v>0</v>
      </c>
      <c r="BN238" s="44">
        <f t="shared" si="58"/>
        <v>0</v>
      </c>
      <c r="BO238" s="44">
        <f t="shared" si="58"/>
        <v>0</v>
      </c>
      <c r="BP238" s="44">
        <f t="shared" si="58"/>
        <v>0</v>
      </c>
      <c r="BQ238" s="44">
        <f t="shared" ref="BQ238:DA238" si="59">SUM(BQ239:BQ241)+SUM(BQ245:BQ248)</f>
        <v>0</v>
      </c>
      <c r="BR238" s="44">
        <f t="shared" si="59"/>
        <v>0</v>
      </c>
      <c r="BS238" s="44">
        <f t="shared" si="59"/>
        <v>0</v>
      </c>
      <c r="BT238" s="44">
        <f t="shared" si="59"/>
        <v>0</v>
      </c>
      <c r="BU238" s="44">
        <f t="shared" si="59"/>
        <v>0</v>
      </c>
      <c r="BV238" s="44">
        <f t="shared" si="59"/>
        <v>0</v>
      </c>
      <c r="BW238" s="44">
        <f t="shared" si="59"/>
        <v>0</v>
      </c>
      <c r="BX238" s="44">
        <f t="shared" si="59"/>
        <v>0</v>
      </c>
      <c r="BY238" s="44">
        <f t="shared" si="59"/>
        <v>0</v>
      </c>
      <c r="BZ238" s="44">
        <f t="shared" si="59"/>
        <v>0</v>
      </c>
      <c r="CA238" s="44">
        <f t="shared" si="59"/>
        <v>0</v>
      </c>
      <c r="CB238" s="44">
        <f t="shared" si="59"/>
        <v>0</v>
      </c>
      <c r="CC238" s="44">
        <f t="shared" si="59"/>
        <v>0</v>
      </c>
      <c r="CD238" s="44">
        <f t="shared" si="59"/>
        <v>0</v>
      </c>
      <c r="CE238" s="44">
        <f t="shared" si="59"/>
        <v>0</v>
      </c>
      <c r="CF238" s="44">
        <f t="shared" si="59"/>
        <v>0</v>
      </c>
      <c r="CG238" s="44">
        <f t="shared" si="59"/>
        <v>0</v>
      </c>
      <c r="CH238" s="44">
        <f t="shared" si="59"/>
        <v>0</v>
      </c>
      <c r="CI238" s="44">
        <f t="shared" si="59"/>
        <v>0</v>
      </c>
      <c r="CJ238" s="44">
        <f t="shared" si="59"/>
        <v>0</v>
      </c>
      <c r="CK238" s="44">
        <f t="shared" si="59"/>
        <v>0</v>
      </c>
      <c r="CL238" s="44">
        <f t="shared" si="59"/>
        <v>0</v>
      </c>
      <c r="CM238" s="44">
        <f t="shared" si="59"/>
        <v>0</v>
      </c>
      <c r="CN238" s="44">
        <f t="shared" si="59"/>
        <v>0</v>
      </c>
      <c r="CO238" s="44">
        <f t="shared" si="59"/>
        <v>0</v>
      </c>
      <c r="CP238" s="44">
        <f t="shared" si="59"/>
        <v>0</v>
      </c>
      <c r="CQ238" s="44">
        <f t="shared" si="59"/>
        <v>0</v>
      </c>
      <c r="CR238" s="44">
        <f t="shared" si="59"/>
        <v>0</v>
      </c>
      <c r="CS238" s="44">
        <f t="shared" si="59"/>
        <v>0</v>
      </c>
      <c r="CT238" s="44">
        <f t="shared" si="59"/>
        <v>0</v>
      </c>
      <c r="CU238" s="44">
        <f t="shared" si="59"/>
        <v>0</v>
      </c>
      <c r="CV238" s="44">
        <f t="shared" si="59"/>
        <v>0</v>
      </c>
      <c r="CW238" s="44">
        <f t="shared" si="59"/>
        <v>0</v>
      </c>
      <c r="CX238" s="44">
        <f t="shared" si="59"/>
        <v>0</v>
      </c>
      <c r="CY238" s="44">
        <f t="shared" si="59"/>
        <v>0</v>
      </c>
      <c r="CZ238" s="44">
        <f t="shared" si="59"/>
        <v>0</v>
      </c>
      <c r="DA238" s="44">
        <f t="shared" si="59"/>
        <v>0</v>
      </c>
    </row>
    <row r="239" spans="1:105" x14ac:dyDescent="0.2">
      <c r="A239" s="42" t="s">
        <v>239</v>
      </c>
      <c r="B239" s="47">
        <v>0</v>
      </c>
      <c r="C239" s="47">
        <v>0</v>
      </c>
      <c r="D239" s="47">
        <v>0</v>
      </c>
      <c r="E239" s="47">
        <v>0</v>
      </c>
      <c r="F239" s="47">
        <v>0</v>
      </c>
      <c r="G239" s="47">
        <v>0</v>
      </c>
      <c r="H239" s="47">
        <v>0</v>
      </c>
      <c r="I239" s="47">
        <v>0</v>
      </c>
      <c r="J239" s="47">
        <v>0</v>
      </c>
      <c r="K239" s="47">
        <v>0</v>
      </c>
      <c r="L239" s="47">
        <v>0</v>
      </c>
      <c r="M239" s="47">
        <v>0</v>
      </c>
      <c r="N239" s="47">
        <v>0</v>
      </c>
      <c r="O239" s="47">
        <v>0</v>
      </c>
      <c r="P239" s="47">
        <v>0</v>
      </c>
      <c r="Q239" s="47">
        <v>0</v>
      </c>
      <c r="R239" s="47">
        <v>0</v>
      </c>
      <c r="S239" s="47">
        <v>0</v>
      </c>
      <c r="T239" s="47">
        <v>0</v>
      </c>
      <c r="U239" s="47">
        <v>0</v>
      </c>
      <c r="V239" s="47">
        <v>0</v>
      </c>
      <c r="W239" s="47">
        <v>0</v>
      </c>
      <c r="X239" s="47">
        <v>0</v>
      </c>
      <c r="Y239" s="47">
        <v>0</v>
      </c>
      <c r="Z239" s="47">
        <v>0</v>
      </c>
      <c r="AA239" s="47">
        <v>0</v>
      </c>
      <c r="AB239" s="47">
        <v>0</v>
      </c>
      <c r="AC239" s="47">
        <v>0</v>
      </c>
      <c r="AD239" s="47">
        <v>0</v>
      </c>
      <c r="AE239" s="47">
        <v>0</v>
      </c>
      <c r="AF239" s="47">
        <v>0</v>
      </c>
      <c r="AG239" s="47">
        <v>0</v>
      </c>
      <c r="AH239" s="47">
        <v>0</v>
      </c>
      <c r="AI239" s="47">
        <v>0</v>
      </c>
      <c r="AJ239" s="47">
        <v>0</v>
      </c>
      <c r="AK239" s="47">
        <v>0</v>
      </c>
      <c r="AL239" s="47">
        <v>0</v>
      </c>
      <c r="AM239" s="47">
        <v>0</v>
      </c>
      <c r="AN239" s="47">
        <v>0</v>
      </c>
      <c r="AO239" s="47">
        <v>0</v>
      </c>
      <c r="AP239" s="47">
        <v>0</v>
      </c>
      <c r="AQ239" s="47">
        <v>0</v>
      </c>
      <c r="AR239" s="47">
        <v>0</v>
      </c>
      <c r="AS239" s="47">
        <v>0</v>
      </c>
      <c r="AT239" s="47">
        <v>0</v>
      </c>
      <c r="AU239" s="47">
        <v>0</v>
      </c>
      <c r="AV239" s="47">
        <v>0</v>
      </c>
      <c r="AW239" s="47">
        <v>0</v>
      </c>
      <c r="AX239" s="47">
        <v>0</v>
      </c>
      <c r="AY239" s="47">
        <v>0</v>
      </c>
      <c r="AZ239" s="47">
        <v>0</v>
      </c>
      <c r="BA239" s="47">
        <v>0</v>
      </c>
      <c r="BB239" s="47">
        <v>0</v>
      </c>
      <c r="BC239" s="47">
        <v>0</v>
      </c>
      <c r="BD239" s="47">
        <v>0</v>
      </c>
      <c r="BE239" s="47">
        <v>0</v>
      </c>
      <c r="BF239" s="47">
        <v>0</v>
      </c>
      <c r="BG239" s="47">
        <v>0</v>
      </c>
      <c r="BH239" s="47">
        <v>0</v>
      </c>
      <c r="BI239" s="47">
        <v>0</v>
      </c>
      <c r="BJ239" s="47">
        <v>0</v>
      </c>
      <c r="BK239" s="47">
        <v>0</v>
      </c>
      <c r="BL239" s="47">
        <v>0</v>
      </c>
      <c r="BM239" s="47">
        <v>0</v>
      </c>
      <c r="BN239" s="47">
        <v>0</v>
      </c>
      <c r="BO239" s="47">
        <v>0</v>
      </c>
      <c r="BP239" s="47">
        <v>0</v>
      </c>
      <c r="BQ239" s="47">
        <v>0</v>
      </c>
      <c r="BR239" s="47">
        <v>0</v>
      </c>
      <c r="BS239" s="47">
        <v>0</v>
      </c>
      <c r="BT239" s="47">
        <v>0</v>
      </c>
      <c r="BU239" s="47">
        <v>0</v>
      </c>
      <c r="BV239" s="47">
        <v>0</v>
      </c>
      <c r="BW239" s="47">
        <v>0</v>
      </c>
      <c r="BX239" s="47">
        <v>0</v>
      </c>
      <c r="BY239" s="47">
        <v>0</v>
      </c>
      <c r="BZ239" s="47">
        <v>0</v>
      </c>
      <c r="CA239" s="47">
        <v>0</v>
      </c>
      <c r="CB239" s="47">
        <v>0</v>
      </c>
      <c r="CC239" s="47">
        <v>0</v>
      </c>
      <c r="CD239" s="47">
        <v>0</v>
      </c>
      <c r="CE239" s="47">
        <v>0</v>
      </c>
      <c r="CF239" s="47">
        <v>0</v>
      </c>
      <c r="CG239" s="47">
        <v>0</v>
      </c>
      <c r="CH239" s="47">
        <v>0</v>
      </c>
      <c r="CI239" s="47">
        <v>0</v>
      </c>
      <c r="CJ239" s="47">
        <v>0</v>
      </c>
      <c r="CK239" s="47">
        <v>0</v>
      </c>
      <c r="CL239" s="47">
        <v>0</v>
      </c>
      <c r="CM239" s="47">
        <v>0</v>
      </c>
      <c r="CN239" s="47">
        <v>0</v>
      </c>
      <c r="CO239" s="47">
        <v>0</v>
      </c>
      <c r="CP239" s="47">
        <v>0</v>
      </c>
      <c r="CQ239" s="47">
        <v>0</v>
      </c>
      <c r="CR239" s="47">
        <v>0</v>
      </c>
      <c r="CS239" s="47">
        <v>0</v>
      </c>
      <c r="CT239" s="47">
        <v>0</v>
      </c>
      <c r="CU239" s="47">
        <v>0</v>
      </c>
      <c r="CV239" s="47">
        <v>0</v>
      </c>
      <c r="CW239" s="47">
        <v>0</v>
      </c>
      <c r="CX239" s="47">
        <v>0</v>
      </c>
      <c r="CY239" s="47">
        <v>0</v>
      </c>
      <c r="CZ239" s="47">
        <v>0</v>
      </c>
      <c r="DA239" s="47">
        <v>0</v>
      </c>
    </row>
    <row r="240" spans="1:105" x14ac:dyDescent="0.2">
      <c r="A240" s="42" t="s">
        <v>240</v>
      </c>
      <c r="B240" s="47">
        <v>0</v>
      </c>
      <c r="C240" s="47">
        <v>0</v>
      </c>
      <c r="D240" s="47">
        <v>0</v>
      </c>
      <c r="E240" s="47">
        <v>0</v>
      </c>
      <c r="F240" s="47">
        <v>0</v>
      </c>
      <c r="G240" s="47">
        <v>0</v>
      </c>
      <c r="H240" s="47">
        <v>0</v>
      </c>
      <c r="I240" s="47">
        <v>0</v>
      </c>
      <c r="J240" s="47">
        <v>0</v>
      </c>
      <c r="K240" s="47">
        <v>0</v>
      </c>
      <c r="L240" s="47">
        <v>0</v>
      </c>
      <c r="M240" s="47">
        <v>0</v>
      </c>
      <c r="N240" s="47">
        <v>0</v>
      </c>
      <c r="O240" s="47">
        <v>0</v>
      </c>
      <c r="P240" s="47">
        <v>0</v>
      </c>
      <c r="Q240" s="47">
        <v>0</v>
      </c>
      <c r="R240" s="47">
        <v>0</v>
      </c>
      <c r="S240" s="47">
        <v>0</v>
      </c>
      <c r="T240" s="47">
        <v>0</v>
      </c>
      <c r="U240" s="47">
        <v>0</v>
      </c>
      <c r="V240" s="47">
        <v>0</v>
      </c>
      <c r="W240" s="47">
        <v>0</v>
      </c>
      <c r="X240" s="47">
        <v>0</v>
      </c>
      <c r="Y240" s="47">
        <v>0</v>
      </c>
      <c r="Z240" s="47">
        <v>0</v>
      </c>
      <c r="AA240" s="47">
        <v>0</v>
      </c>
      <c r="AB240" s="47">
        <v>0</v>
      </c>
      <c r="AC240" s="47">
        <v>0</v>
      </c>
      <c r="AD240" s="47">
        <v>0</v>
      </c>
      <c r="AE240" s="47">
        <v>0</v>
      </c>
      <c r="AF240" s="47">
        <v>0</v>
      </c>
      <c r="AG240" s="47">
        <v>0</v>
      </c>
      <c r="AH240" s="47">
        <v>0</v>
      </c>
      <c r="AI240" s="47">
        <v>0</v>
      </c>
      <c r="AJ240" s="47">
        <v>0</v>
      </c>
      <c r="AK240" s="47">
        <v>0</v>
      </c>
      <c r="AL240" s="47">
        <v>0</v>
      </c>
      <c r="AM240" s="47">
        <v>0</v>
      </c>
      <c r="AN240" s="47">
        <v>0</v>
      </c>
      <c r="AO240" s="47">
        <v>0</v>
      </c>
      <c r="AP240" s="47">
        <v>0</v>
      </c>
      <c r="AQ240" s="47">
        <v>0</v>
      </c>
      <c r="AR240" s="47">
        <v>0</v>
      </c>
      <c r="AS240" s="47">
        <v>0</v>
      </c>
      <c r="AT240" s="47">
        <v>0</v>
      </c>
      <c r="AU240" s="47">
        <v>0</v>
      </c>
      <c r="AV240" s="47">
        <v>0</v>
      </c>
      <c r="AW240" s="47">
        <v>0</v>
      </c>
      <c r="AX240" s="47">
        <v>0</v>
      </c>
      <c r="AY240" s="47">
        <v>0</v>
      </c>
      <c r="AZ240" s="47">
        <v>0</v>
      </c>
      <c r="BA240" s="47">
        <v>0</v>
      </c>
      <c r="BB240" s="47">
        <v>0</v>
      </c>
      <c r="BC240" s="47">
        <v>0</v>
      </c>
      <c r="BD240" s="47">
        <v>0</v>
      </c>
      <c r="BE240" s="47">
        <v>0</v>
      </c>
      <c r="BF240" s="47">
        <v>0</v>
      </c>
      <c r="BG240" s="47">
        <v>0</v>
      </c>
      <c r="BH240" s="47">
        <v>0</v>
      </c>
      <c r="BI240" s="47">
        <v>0</v>
      </c>
      <c r="BJ240" s="47">
        <v>0</v>
      </c>
      <c r="BK240" s="47">
        <v>0</v>
      </c>
      <c r="BL240" s="47">
        <v>0</v>
      </c>
      <c r="BM240" s="47">
        <v>0</v>
      </c>
      <c r="BN240" s="47">
        <v>0</v>
      </c>
      <c r="BO240" s="47">
        <v>0</v>
      </c>
      <c r="BP240" s="47">
        <v>0</v>
      </c>
      <c r="BQ240" s="47">
        <v>0</v>
      </c>
      <c r="BR240" s="47">
        <v>0</v>
      </c>
      <c r="BS240" s="47">
        <v>0</v>
      </c>
      <c r="BT240" s="47">
        <v>0</v>
      </c>
      <c r="BU240" s="47">
        <v>0</v>
      </c>
      <c r="BV240" s="47">
        <v>0</v>
      </c>
      <c r="BW240" s="47">
        <v>0</v>
      </c>
      <c r="BX240" s="47">
        <v>0</v>
      </c>
      <c r="BY240" s="47">
        <v>0</v>
      </c>
      <c r="BZ240" s="47">
        <v>0</v>
      </c>
      <c r="CA240" s="47">
        <v>0</v>
      </c>
      <c r="CB240" s="47">
        <v>0</v>
      </c>
      <c r="CC240" s="47">
        <v>0</v>
      </c>
      <c r="CD240" s="47">
        <v>0</v>
      </c>
      <c r="CE240" s="47">
        <v>0</v>
      </c>
      <c r="CF240" s="47">
        <v>0</v>
      </c>
      <c r="CG240" s="47">
        <v>0</v>
      </c>
      <c r="CH240" s="47">
        <v>0</v>
      </c>
      <c r="CI240" s="47">
        <v>0</v>
      </c>
      <c r="CJ240" s="47">
        <v>0</v>
      </c>
      <c r="CK240" s="47">
        <v>0</v>
      </c>
      <c r="CL240" s="47">
        <v>0</v>
      </c>
      <c r="CM240" s="47">
        <v>0</v>
      </c>
      <c r="CN240" s="47">
        <v>0</v>
      </c>
      <c r="CO240" s="47">
        <v>0</v>
      </c>
      <c r="CP240" s="47">
        <v>0</v>
      </c>
      <c r="CQ240" s="47">
        <v>0</v>
      </c>
      <c r="CR240" s="47">
        <v>0</v>
      </c>
      <c r="CS240" s="47">
        <v>0</v>
      </c>
      <c r="CT240" s="47">
        <v>0</v>
      </c>
      <c r="CU240" s="47">
        <v>0</v>
      </c>
      <c r="CV240" s="47">
        <v>0</v>
      </c>
      <c r="CW240" s="47">
        <v>0</v>
      </c>
      <c r="CX240" s="47">
        <v>0</v>
      </c>
      <c r="CY240" s="47">
        <v>0</v>
      </c>
      <c r="CZ240" s="47">
        <v>0</v>
      </c>
      <c r="DA240" s="47">
        <v>0</v>
      </c>
    </row>
    <row r="241" spans="1:105" x14ac:dyDescent="0.2">
      <c r="A241" s="48" t="s">
        <v>512</v>
      </c>
      <c r="B241" s="43">
        <f t="shared" ref="B241:BM241" si="60">B242+B243+B244</f>
        <v>1178415.93</v>
      </c>
      <c r="C241" s="43">
        <f t="shared" si="60"/>
        <v>0</v>
      </c>
      <c r="D241" s="43">
        <f t="shared" si="60"/>
        <v>1170097.7790254494</v>
      </c>
      <c r="E241" s="43">
        <f t="shared" si="60"/>
        <v>1232731.71</v>
      </c>
      <c r="F241" s="43">
        <f t="shared" si="60"/>
        <v>1060051.82</v>
      </c>
      <c r="G241" s="43">
        <f t="shared" si="60"/>
        <v>1276985.48</v>
      </c>
      <c r="H241" s="43">
        <f t="shared" si="60"/>
        <v>1314926.02</v>
      </c>
      <c r="I241" s="43">
        <f t="shared" si="60"/>
        <v>2007522.56</v>
      </c>
      <c r="J241" s="43">
        <f t="shared" si="60"/>
        <v>2060324.63</v>
      </c>
      <c r="K241" s="43">
        <f t="shared" si="60"/>
        <v>2194813.84</v>
      </c>
      <c r="L241" s="43">
        <f t="shared" si="60"/>
        <v>2391013.09</v>
      </c>
      <c r="M241" s="43">
        <f t="shared" si="60"/>
        <v>2310862.46</v>
      </c>
      <c r="N241" s="43">
        <f t="shared" si="60"/>
        <v>2550426.5699999998</v>
      </c>
      <c r="O241" s="43">
        <f t="shared" si="60"/>
        <v>2497761.4400000004</v>
      </c>
      <c r="P241" s="43">
        <f t="shared" si="60"/>
        <v>2697573.42</v>
      </c>
      <c r="Q241" s="43">
        <f t="shared" si="60"/>
        <v>2934564.42</v>
      </c>
      <c r="R241" s="43">
        <f t="shared" si="60"/>
        <v>3045264.42</v>
      </c>
      <c r="S241" s="43">
        <f t="shared" si="60"/>
        <v>2707861.66</v>
      </c>
      <c r="T241" s="43">
        <f t="shared" si="60"/>
        <v>2895066.89</v>
      </c>
      <c r="U241" s="43">
        <f t="shared" si="60"/>
        <v>3420651.36</v>
      </c>
      <c r="V241" s="43">
        <f t="shared" si="60"/>
        <v>3504607.13</v>
      </c>
      <c r="W241" s="43">
        <f t="shared" si="60"/>
        <v>3791002.6599999997</v>
      </c>
      <c r="X241" s="43">
        <f t="shared" si="60"/>
        <v>3654270.43</v>
      </c>
      <c r="Y241" s="43">
        <f t="shared" si="60"/>
        <v>3752064.55</v>
      </c>
      <c r="Z241" s="43">
        <f t="shared" si="60"/>
        <v>3922147</v>
      </c>
      <c r="AA241" s="43">
        <f t="shared" si="60"/>
        <v>4225841</v>
      </c>
      <c r="AB241" s="43">
        <f t="shared" si="60"/>
        <v>2648669</v>
      </c>
      <c r="AC241" s="43">
        <f t="shared" si="60"/>
        <v>2284163</v>
      </c>
      <c r="AD241" s="43">
        <f t="shared" si="60"/>
        <v>2534056</v>
      </c>
      <c r="AE241" s="43">
        <f t="shared" si="60"/>
        <v>2650203</v>
      </c>
      <c r="AF241" s="43">
        <f t="shared" si="60"/>
        <v>1896058</v>
      </c>
      <c r="AG241" s="43">
        <f t="shared" si="60"/>
        <v>2616029</v>
      </c>
      <c r="AH241" s="43">
        <f t="shared" si="60"/>
        <v>3491047.8</v>
      </c>
      <c r="AI241" s="43">
        <f t="shared" si="60"/>
        <v>3035746</v>
      </c>
      <c r="AJ241" s="43">
        <f t="shared" si="60"/>
        <v>4215877</v>
      </c>
      <c r="AK241" s="43">
        <f t="shared" si="60"/>
        <v>3658790</v>
      </c>
      <c r="AL241" s="43">
        <f t="shared" si="60"/>
        <v>7105946</v>
      </c>
      <c r="AM241" s="43">
        <f t="shared" si="60"/>
        <v>7638625</v>
      </c>
      <c r="AN241" s="43">
        <f t="shared" si="60"/>
        <v>9026794</v>
      </c>
      <c r="AO241" s="43">
        <f t="shared" si="60"/>
        <v>7846130</v>
      </c>
      <c r="AP241" s="43">
        <f t="shared" si="60"/>
        <v>8023935</v>
      </c>
      <c r="AQ241" s="43">
        <f t="shared" si="60"/>
        <v>10129926</v>
      </c>
      <c r="AR241" s="43">
        <f t="shared" si="60"/>
        <v>9151541</v>
      </c>
      <c r="AS241" s="43">
        <f t="shared" si="60"/>
        <v>10065674</v>
      </c>
      <c r="AT241" s="43">
        <f t="shared" si="60"/>
        <v>9939661</v>
      </c>
      <c r="AU241" s="43">
        <f t="shared" si="60"/>
        <v>9348047</v>
      </c>
      <c r="AV241" s="43">
        <f t="shared" si="60"/>
        <v>5949599</v>
      </c>
      <c r="AW241" s="43">
        <f t="shared" si="60"/>
        <v>8633824.2200000007</v>
      </c>
      <c r="AX241" s="43">
        <f t="shared" si="60"/>
        <v>8911720.1100000013</v>
      </c>
      <c r="AY241" s="43">
        <f t="shared" si="60"/>
        <v>0</v>
      </c>
      <c r="AZ241" s="43">
        <f t="shared" si="60"/>
        <v>1369299</v>
      </c>
      <c r="BA241" s="43">
        <f t="shared" si="60"/>
        <v>0</v>
      </c>
      <c r="BB241" s="43">
        <f t="shared" si="60"/>
        <v>0</v>
      </c>
      <c r="BC241" s="43">
        <f t="shared" si="60"/>
        <v>0</v>
      </c>
      <c r="BD241" s="43">
        <f t="shared" si="60"/>
        <v>0</v>
      </c>
      <c r="BE241" s="43">
        <f t="shared" si="60"/>
        <v>0</v>
      </c>
      <c r="BF241" s="43">
        <f t="shared" si="60"/>
        <v>0</v>
      </c>
      <c r="BG241" s="43">
        <f t="shared" si="60"/>
        <v>0</v>
      </c>
      <c r="BH241" s="43">
        <f t="shared" si="60"/>
        <v>0</v>
      </c>
      <c r="BI241" s="43">
        <f t="shared" si="60"/>
        <v>0</v>
      </c>
      <c r="BJ241" s="43">
        <f t="shared" si="60"/>
        <v>0</v>
      </c>
      <c r="BK241" s="43">
        <f t="shared" si="60"/>
        <v>0</v>
      </c>
      <c r="BL241" s="43">
        <f t="shared" si="60"/>
        <v>0</v>
      </c>
      <c r="BM241" s="43">
        <f t="shared" si="60"/>
        <v>0</v>
      </c>
      <c r="BN241" s="43">
        <f t="shared" ref="BN241:DA241" si="61">BN242+BN243+BN244</f>
        <v>0</v>
      </c>
      <c r="BO241" s="43">
        <f t="shared" si="61"/>
        <v>0</v>
      </c>
      <c r="BP241" s="43">
        <f t="shared" si="61"/>
        <v>0</v>
      </c>
      <c r="BQ241" s="43">
        <f t="shared" si="61"/>
        <v>0</v>
      </c>
      <c r="BR241" s="43">
        <f t="shared" si="61"/>
        <v>0</v>
      </c>
      <c r="BS241" s="43">
        <f t="shared" si="61"/>
        <v>0</v>
      </c>
      <c r="BT241" s="43">
        <f t="shared" si="61"/>
        <v>0</v>
      </c>
      <c r="BU241" s="43">
        <f t="shared" si="61"/>
        <v>0</v>
      </c>
      <c r="BV241" s="43">
        <f t="shared" si="61"/>
        <v>0</v>
      </c>
      <c r="BW241" s="43">
        <f t="shared" si="61"/>
        <v>0</v>
      </c>
      <c r="BX241" s="43">
        <f t="shared" si="61"/>
        <v>0</v>
      </c>
      <c r="BY241" s="43">
        <f t="shared" si="61"/>
        <v>0</v>
      </c>
      <c r="BZ241" s="43">
        <f t="shared" si="61"/>
        <v>0</v>
      </c>
      <c r="CA241" s="43">
        <f t="shared" si="61"/>
        <v>0</v>
      </c>
      <c r="CB241" s="43">
        <f t="shared" si="61"/>
        <v>0</v>
      </c>
      <c r="CC241" s="43">
        <f t="shared" si="61"/>
        <v>0</v>
      </c>
      <c r="CD241" s="43">
        <f t="shared" si="61"/>
        <v>0</v>
      </c>
      <c r="CE241" s="43">
        <f t="shared" si="61"/>
        <v>0</v>
      </c>
      <c r="CF241" s="43">
        <f t="shared" si="61"/>
        <v>0</v>
      </c>
      <c r="CG241" s="43">
        <f t="shared" si="61"/>
        <v>0</v>
      </c>
      <c r="CH241" s="43">
        <f t="shared" si="61"/>
        <v>0</v>
      </c>
      <c r="CI241" s="43">
        <f t="shared" si="61"/>
        <v>0</v>
      </c>
      <c r="CJ241" s="43">
        <f t="shared" si="61"/>
        <v>0</v>
      </c>
      <c r="CK241" s="43">
        <f t="shared" si="61"/>
        <v>0</v>
      </c>
      <c r="CL241" s="43">
        <f t="shared" si="61"/>
        <v>0</v>
      </c>
      <c r="CM241" s="43">
        <f t="shared" si="61"/>
        <v>0</v>
      </c>
      <c r="CN241" s="43">
        <f t="shared" si="61"/>
        <v>0</v>
      </c>
      <c r="CO241" s="43">
        <f t="shared" si="61"/>
        <v>0</v>
      </c>
      <c r="CP241" s="43">
        <f t="shared" si="61"/>
        <v>0</v>
      </c>
      <c r="CQ241" s="43">
        <f t="shared" si="61"/>
        <v>0</v>
      </c>
      <c r="CR241" s="43">
        <f t="shared" si="61"/>
        <v>0</v>
      </c>
      <c r="CS241" s="43">
        <f t="shared" si="61"/>
        <v>0</v>
      </c>
      <c r="CT241" s="43">
        <f t="shared" si="61"/>
        <v>0</v>
      </c>
      <c r="CU241" s="43">
        <f t="shared" si="61"/>
        <v>0</v>
      </c>
      <c r="CV241" s="43">
        <f t="shared" si="61"/>
        <v>0</v>
      </c>
      <c r="CW241" s="43">
        <f t="shared" si="61"/>
        <v>0</v>
      </c>
      <c r="CX241" s="43">
        <f t="shared" si="61"/>
        <v>0</v>
      </c>
      <c r="CY241" s="43">
        <f t="shared" si="61"/>
        <v>0</v>
      </c>
      <c r="CZ241" s="43">
        <f t="shared" si="61"/>
        <v>0</v>
      </c>
      <c r="DA241" s="43">
        <f t="shared" si="61"/>
        <v>0</v>
      </c>
    </row>
    <row r="242" spans="1:105" x14ac:dyDescent="0.2">
      <c r="A242" s="43" t="s">
        <v>513</v>
      </c>
      <c r="B242" s="47">
        <f>'[1]1913 HACIENDA'!B21+'[1]1913 HACIENDA'!C21/100</f>
        <v>906806.58</v>
      </c>
      <c r="C242" s="41">
        <v>0</v>
      </c>
      <c r="D242" s="47">
        <v>908927.89</v>
      </c>
      <c r="E242" s="41">
        <v>957581.71</v>
      </c>
      <c r="F242" s="41">
        <v>929914.76</v>
      </c>
      <c r="G242" s="41">
        <v>976819.82</v>
      </c>
      <c r="H242" s="41">
        <v>921568.01</v>
      </c>
      <c r="I242" s="41">
        <v>1099226.44</v>
      </c>
      <c r="J242" s="41">
        <v>1159856.94</v>
      </c>
      <c r="K242" s="41">
        <v>1160731.99</v>
      </c>
      <c r="L242" s="41">
        <v>0</v>
      </c>
      <c r="M242" s="41">
        <v>1256246.05</v>
      </c>
      <c r="N242" s="41">
        <v>1389182.89</v>
      </c>
      <c r="O242" s="41">
        <v>1412695.12</v>
      </c>
      <c r="P242" s="41">
        <v>1500117.83</v>
      </c>
      <c r="Q242" s="41">
        <v>1676364.37</v>
      </c>
      <c r="R242" s="41">
        <v>1755989.61</v>
      </c>
      <c r="S242" s="41">
        <v>1762307.36</v>
      </c>
      <c r="T242" s="41">
        <v>2033816.29</v>
      </c>
      <c r="U242" s="41">
        <v>2492847.63</v>
      </c>
      <c r="V242" s="41">
        <v>2722114.8</v>
      </c>
      <c r="W242" s="41">
        <v>2963907.4099999997</v>
      </c>
      <c r="X242" s="41">
        <v>2919545.95</v>
      </c>
      <c r="Y242" s="41">
        <v>2654579.17</v>
      </c>
      <c r="Z242" s="41">
        <v>2561366</v>
      </c>
      <c r="AA242" s="41">
        <v>2771531</v>
      </c>
      <c r="AB242" s="41">
        <v>2648669</v>
      </c>
      <c r="AC242" s="41">
        <v>2284163</v>
      </c>
      <c r="AD242" s="41">
        <v>2131857</v>
      </c>
      <c r="AE242" s="41">
        <v>2367569</v>
      </c>
      <c r="AF242" s="41">
        <v>1896058</v>
      </c>
      <c r="AG242" s="41">
        <v>2597722</v>
      </c>
      <c r="AH242" s="41">
        <v>3321925.96</v>
      </c>
      <c r="AI242" s="41">
        <v>0</v>
      </c>
      <c r="AJ242" s="41">
        <v>0</v>
      </c>
      <c r="AK242" s="41">
        <v>0</v>
      </c>
      <c r="AL242" s="41">
        <v>0</v>
      </c>
      <c r="AM242" s="41">
        <v>0</v>
      </c>
      <c r="AN242" s="41">
        <v>7978340</v>
      </c>
      <c r="AO242" s="41">
        <v>7337106</v>
      </c>
      <c r="AP242" s="41">
        <v>6956235</v>
      </c>
      <c r="AQ242" s="41">
        <v>7693390</v>
      </c>
      <c r="AR242" s="41">
        <v>6252756</v>
      </c>
      <c r="AS242" s="41">
        <v>0</v>
      </c>
      <c r="AT242" s="41">
        <v>7013302</v>
      </c>
      <c r="AU242" s="41">
        <v>7683958</v>
      </c>
      <c r="AV242" s="41">
        <v>5801804</v>
      </c>
      <c r="AW242" s="41">
        <v>8322042.0700000003</v>
      </c>
      <c r="AX242" s="41">
        <v>8773303.2300000004</v>
      </c>
      <c r="AY242" s="41">
        <v>0</v>
      </c>
      <c r="AZ242" s="41">
        <v>1133100</v>
      </c>
      <c r="BA242" s="41">
        <v>0</v>
      </c>
      <c r="BB242" s="41">
        <v>0</v>
      </c>
      <c r="BC242" s="41">
        <v>0</v>
      </c>
      <c r="BD242" s="41">
        <v>0</v>
      </c>
      <c r="BE242" s="41">
        <v>0</v>
      </c>
      <c r="BF242" s="41">
        <v>0</v>
      </c>
      <c r="BG242" s="41">
        <v>0</v>
      </c>
      <c r="BH242" s="41">
        <v>0</v>
      </c>
      <c r="BI242" s="41">
        <v>0</v>
      </c>
      <c r="BJ242" s="41">
        <v>0</v>
      </c>
      <c r="BK242" s="41">
        <v>0</v>
      </c>
      <c r="BL242" s="41">
        <v>0</v>
      </c>
      <c r="BM242" s="41">
        <v>0</v>
      </c>
      <c r="BN242" s="41">
        <v>0</v>
      </c>
      <c r="BO242" s="41">
        <v>0</v>
      </c>
      <c r="BP242" s="41">
        <v>0</v>
      </c>
      <c r="BQ242" s="41">
        <v>0</v>
      </c>
      <c r="BR242" s="41">
        <v>0</v>
      </c>
      <c r="BS242" s="41">
        <v>0</v>
      </c>
      <c r="BT242" s="41">
        <v>0</v>
      </c>
      <c r="BU242" s="41">
        <v>0</v>
      </c>
      <c r="BV242" s="41">
        <v>0</v>
      </c>
      <c r="BW242" s="41">
        <v>0</v>
      </c>
      <c r="BX242" s="41">
        <v>0</v>
      </c>
      <c r="BY242" s="41">
        <v>0</v>
      </c>
      <c r="BZ242" s="41">
        <v>0</v>
      </c>
      <c r="CA242" s="41">
        <v>0</v>
      </c>
      <c r="CB242" s="41">
        <v>0</v>
      </c>
      <c r="CC242" s="41">
        <v>0</v>
      </c>
      <c r="CD242" s="41">
        <v>0</v>
      </c>
      <c r="CE242" s="41">
        <v>0</v>
      </c>
      <c r="CF242" s="41">
        <v>0</v>
      </c>
      <c r="CG242" s="41">
        <v>0</v>
      </c>
      <c r="CH242" s="41">
        <v>0</v>
      </c>
      <c r="CI242" s="41">
        <v>0</v>
      </c>
      <c r="CJ242" s="41">
        <v>0</v>
      </c>
      <c r="CK242" s="41">
        <v>0</v>
      </c>
      <c r="CL242" s="41">
        <v>0</v>
      </c>
      <c r="CM242" s="41">
        <v>0</v>
      </c>
      <c r="CN242" s="41">
        <v>0</v>
      </c>
      <c r="CO242" s="41">
        <v>0</v>
      </c>
      <c r="CP242" s="41">
        <v>0</v>
      </c>
      <c r="CQ242" s="41">
        <v>0</v>
      </c>
      <c r="CR242" s="41">
        <v>0</v>
      </c>
      <c r="CS242" s="41">
        <v>0</v>
      </c>
      <c r="CT242" s="41">
        <v>0</v>
      </c>
      <c r="CU242" s="41">
        <v>0</v>
      </c>
      <c r="CV242" s="41">
        <v>0</v>
      </c>
      <c r="CW242" s="47">
        <v>0</v>
      </c>
      <c r="CX242" s="47">
        <v>0</v>
      </c>
      <c r="CY242" s="47">
        <v>0</v>
      </c>
      <c r="CZ242" s="47">
        <v>0</v>
      </c>
      <c r="DA242" s="47">
        <v>0</v>
      </c>
    </row>
    <row r="243" spans="1:105" x14ac:dyDescent="0.2">
      <c r="A243" s="43" t="s">
        <v>514</v>
      </c>
      <c r="B243" s="47">
        <f>'[1]1913 HACIENDA'!B22+'[1]1913 HACIENDA'!C22/100</f>
        <v>271609.34999999998</v>
      </c>
      <c r="C243" s="41">
        <v>0</v>
      </c>
      <c r="D243" s="47">
        <v>261169.88902544932</v>
      </c>
      <c r="E243" s="41">
        <v>275150</v>
      </c>
      <c r="F243" s="41">
        <v>130137.06</v>
      </c>
      <c r="G243" s="41">
        <v>300165.65999999997</v>
      </c>
      <c r="H243" s="41">
        <v>393358.01</v>
      </c>
      <c r="I243" s="41">
        <v>908296.12</v>
      </c>
      <c r="J243" s="41">
        <v>900467.69</v>
      </c>
      <c r="K243" s="41">
        <v>1034081.85</v>
      </c>
      <c r="L243" s="41">
        <v>0</v>
      </c>
      <c r="M243" s="41">
        <v>1054616.4099999999</v>
      </c>
      <c r="N243" s="41">
        <v>1161243.68</v>
      </c>
      <c r="O243" s="41">
        <v>1085066.32</v>
      </c>
      <c r="P243" s="41">
        <v>1197455.5900000001</v>
      </c>
      <c r="Q243" s="41">
        <v>1258200.05</v>
      </c>
      <c r="R243" s="41">
        <v>1289274.81</v>
      </c>
      <c r="S243" s="41">
        <v>945554.3</v>
      </c>
      <c r="T243" s="41">
        <v>861250.6</v>
      </c>
      <c r="U243" s="41">
        <v>927803.73</v>
      </c>
      <c r="V243" s="41">
        <v>782492.33</v>
      </c>
      <c r="W243" s="41">
        <v>827095.25</v>
      </c>
      <c r="X243" s="41">
        <v>734724.48</v>
      </c>
      <c r="Y243" s="41">
        <v>1097485.3799999999</v>
      </c>
      <c r="Z243" s="41">
        <v>1360781</v>
      </c>
      <c r="AA243" s="41">
        <v>1454310</v>
      </c>
      <c r="AB243" s="41">
        <v>0</v>
      </c>
      <c r="AC243" s="41">
        <v>0</v>
      </c>
      <c r="AD243" s="41">
        <v>402199</v>
      </c>
      <c r="AE243" s="41">
        <v>282634</v>
      </c>
      <c r="AF243" s="41">
        <v>0</v>
      </c>
      <c r="AG243" s="41">
        <v>18307</v>
      </c>
      <c r="AH243" s="41">
        <v>169121.84</v>
      </c>
      <c r="AI243" s="41">
        <v>0</v>
      </c>
      <c r="AJ243" s="41">
        <v>0</v>
      </c>
      <c r="AK243" s="41">
        <v>0</v>
      </c>
      <c r="AL243" s="41">
        <v>0</v>
      </c>
      <c r="AM243" s="41">
        <v>0</v>
      </c>
      <c r="AN243" s="41">
        <v>1048454</v>
      </c>
      <c r="AO243" s="41">
        <v>509024</v>
      </c>
      <c r="AP243" s="41">
        <v>1067700</v>
      </c>
      <c r="AQ243" s="41">
        <v>2436536</v>
      </c>
      <c r="AR243" s="41">
        <v>2898785</v>
      </c>
      <c r="AS243" s="41">
        <v>0</v>
      </c>
      <c r="AT243" s="41">
        <v>2926359</v>
      </c>
      <c r="AU243" s="41">
        <v>1664089</v>
      </c>
      <c r="AV243" s="41">
        <v>147795</v>
      </c>
      <c r="AW243" s="41">
        <v>311782.15000000002</v>
      </c>
      <c r="AX243" s="41">
        <v>138416.88</v>
      </c>
      <c r="AY243" s="41">
        <v>0</v>
      </c>
      <c r="AZ243" s="41">
        <v>236199</v>
      </c>
      <c r="BA243" s="41">
        <v>0</v>
      </c>
      <c r="BB243" s="41">
        <v>0</v>
      </c>
      <c r="BC243" s="41">
        <v>0</v>
      </c>
      <c r="BD243" s="41">
        <v>0</v>
      </c>
      <c r="BE243" s="41">
        <v>0</v>
      </c>
      <c r="BF243" s="41">
        <v>0</v>
      </c>
      <c r="BG243" s="41">
        <v>0</v>
      </c>
      <c r="BH243" s="41">
        <v>0</v>
      </c>
      <c r="BI243" s="41">
        <v>0</v>
      </c>
      <c r="BJ243" s="41">
        <v>0</v>
      </c>
      <c r="BK243" s="41">
        <v>0</v>
      </c>
      <c r="BL243" s="41">
        <v>0</v>
      </c>
      <c r="BM243" s="41">
        <v>0</v>
      </c>
      <c r="BN243" s="41">
        <v>0</v>
      </c>
      <c r="BO243" s="41">
        <v>0</v>
      </c>
      <c r="BP243" s="41">
        <v>0</v>
      </c>
      <c r="BQ243" s="41">
        <v>0</v>
      </c>
      <c r="BR243" s="41">
        <v>0</v>
      </c>
      <c r="BS243" s="41">
        <v>0</v>
      </c>
      <c r="BT243" s="41">
        <v>0</v>
      </c>
      <c r="BU243" s="41">
        <v>0</v>
      </c>
      <c r="BV243" s="41">
        <v>0</v>
      </c>
      <c r="BW243" s="41">
        <v>0</v>
      </c>
      <c r="BX243" s="41">
        <v>0</v>
      </c>
      <c r="BY243" s="41">
        <v>0</v>
      </c>
      <c r="BZ243" s="41">
        <v>0</v>
      </c>
      <c r="CA243" s="41">
        <v>0</v>
      </c>
      <c r="CB243" s="41">
        <v>0</v>
      </c>
      <c r="CC243" s="41">
        <v>0</v>
      </c>
      <c r="CD243" s="41">
        <v>0</v>
      </c>
      <c r="CE243" s="41">
        <v>0</v>
      </c>
      <c r="CF243" s="41">
        <v>0</v>
      </c>
      <c r="CG243" s="41">
        <v>0</v>
      </c>
      <c r="CH243" s="41">
        <v>0</v>
      </c>
      <c r="CI243" s="41">
        <v>0</v>
      </c>
      <c r="CJ243" s="41">
        <v>0</v>
      </c>
      <c r="CK243" s="41">
        <v>0</v>
      </c>
      <c r="CL243" s="41">
        <v>0</v>
      </c>
      <c r="CM243" s="41">
        <v>0</v>
      </c>
      <c r="CN243" s="41">
        <v>0</v>
      </c>
      <c r="CO243" s="41">
        <v>0</v>
      </c>
      <c r="CP243" s="41">
        <v>0</v>
      </c>
      <c r="CQ243" s="41">
        <v>0</v>
      </c>
      <c r="CR243" s="41">
        <v>0</v>
      </c>
      <c r="CS243" s="41">
        <v>0</v>
      </c>
      <c r="CT243" s="41">
        <v>0</v>
      </c>
      <c r="CU243" s="41">
        <v>0</v>
      </c>
      <c r="CV243" s="41">
        <v>0</v>
      </c>
      <c r="CW243" s="47">
        <v>0</v>
      </c>
      <c r="CX243" s="47">
        <v>0</v>
      </c>
      <c r="CY243" s="47">
        <v>0</v>
      </c>
      <c r="CZ243" s="47">
        <v>0</v>
      </c>
      <c r="DA243" s="47">
        <v>0</v>
      </c>
    </row>
    <row r="244" spans="1:105" x14ac:dyDescent="0.2">
      <c r="A244" s="43" t="s">
        <v>515</v>
      </c>
      <c r="B244" s="47">
        <v>0</v>
      </c>
      <c r="C244" s="41">
        <v>0</v>
      </c>
      <c r="D244" s="47">
        <v>0</v>
      </c>
      <c r="E244" s="41">
        <v>0</v>
      </c>
      <c r="F244" s="41">
        <v>0</v>
      </c>
      <c r="G244" s="41">
        <v>0</v>
      </c>
      <c r="H244" s="41">
        <v>0</v>
      </c>
      <c r="I244" s="41">
        <v>0</v>
      </c>
      <c r="J244" s="41">
        <v>0</v>
      </c>
      <c r="K244" s="41">
        <v>0</v>
      </c>
      <c r="L244" s="41">
        <v>2391013.09</v>
      </c>
      <c r="M244" s="41">
        <v>0</v>
      </c>
      <c r="N244" s="41">
        <v>0</v>
      </c>
      <c r="O244" s="41">
        <v>0</v>
      </c>
      <c r="P244" s="41">
        <v>0</v>
      </c>
      <c r="Q244" s="41">
        <v>0</v>
      </c>
      <c r="R244" s="41">
        <v>0</v>
      </c>
      <c r="S244" s="41">
        <v>0</v>
      </c>
      <c r="T244" s="41">
        <v>0</v>
      </c>
      <c r="U244" s="41">
        <v>0</v>
      </c>
      <c r="V244" s="41">
        <v>0</v>
      </c>
      <c r="W244" s="41">
        <v>0</v>
      </c>
      <c r="X244" s="41">
        <v>0</v>
      </c>
      <c r="Y244" s="41">
        <v>0</v>
      </c>
      <c r="Z244" s="41">
        <v>0</v>
      </c>
      <c r="AA244" s="41">
        <v>0</v>
      </c>
      <c r="AB244" s="41">
        <v>0</v>
      </c>
      <c r="AC244" s="41">
        <v>0</v>
      </c>
      <c r="AD244" s="41">
        <v>0</v>
      </c>
      <c r="AE244" s="41">
        <v>0</v>
      </c>
      <c r="AF244" s="41">
        <v>0</v>
      </c>
      <c r="AG244" s="41">
        <v>0</v>
      </c>
      <c r="AH244" s="41">
        <v>0</v>
      </c>
      <c r="AI244" s="41">
        <v>3035746</v>
      </c>
      <c r="AJ244" s="41">
        <v>4215877</v>
      </c>
      <c r="AK244" s="41">
        <v>3658790</v>
      </c>
      <c r="AL244" s="41">
        <v>7105946</v>
      </c>
      <c r="AM244" s="41">
        <v>7638625</v>
      </c>
      <c r="AN244" s="41">
        <v>0</v>
      </c>
      <c r="AO244" s="41">
        <v>0</v>
      </c>
      <c r="AP244" s="41">
        <v>0</v>
      </c>
      <c r="AQ244" s="41">
        <v>0</v>
      </c>
      <c r="AR244" s="41">
        <v>0</v>
      </c>
      <c r="AS244" s="41">
        <v>10065674</v>
      </c>
      <c r="AT244" s="41">
        <v>0</v>
      </c>
      <c r="AU244" s="41">
        <v>0</v>
      </c>
      <c r="AV244" s="41">
        <v>0</v>
      </c>
      <c r="AW244" s="41">
        <v>0</v>
      </c>
      <c r="AX244" s="41">
        <v>0</v>
      </c>
      <c r="AY244" s="41">
        <v>0</v>
      </c>
      <c r="AZ244" s="41">
        <v>0</v>
      </c>
      <c r="BA244" s="41">
        <v>0</v>
      </c>
      <c r="BB244" s="41">
        <v>0</v>
      </c>
      <c r="BC244" s="41">
        <v>0</v>
      </c>
      <c r="BD244" s="41">
        <v>0</v>
      </c>
      <c r="BE244" s="41">
        <v>0</v>
      </c>
      <c r="BF244" s="41">
        <v>0</v>
      </c>
      <c r="BG244" s="41">
        <v>0</v>
      </c>
      <c r="BH244" s="41">
        <v>0</v>
      </c>
      <c r="BI244" s="41">
        <v>0</v>
      </c>
      <c r="BJ244" s="41">
        <v>0</v>
      </c>
      <c r="BK244" s="41">
        <v>0</v>
      </c>
      <c r="BL244" s="41">
        <v>0</v>
      </c>
      <c r="BM244" s="41">
        <v>0</v>
      </c>
      <c r="BN244" s="41">
        <v>0</v>
      </c>
      <c r="BO244" s="41">
        <v>0</v>
      </c>
      <c r="BP244" s="41">
        <v>0</v>
      </c>
      <c r="BQ244" s="41">
        <v>0</v>
      </c>
      <c r="BR244" s="41">
        <v>0</v>
      </c>
      <c r="BS244" s="41">
        <v>0</v>
      </c>
      <c r="BT244" s="41">
        <v>0</v>
      </c>
      <c r="BU244" s="41">
        <v>0</v>
      </c>
      <c r="BV244" s="41">
        <v>0</v>
      </c>
      <c r="BW244" s="41">
        <v>0</v>
      </c>
      <c r="BX244" s="41">
        <v>0</v>
      </c>
      <c r="BY244" s="41">
        <v>0</v>
      </c>
      <c r="BZ244" s="41">
        <v>0</v>
      </c>
      <c r="CA244" s="41">
        <v>0</v>
      </c>
      <c r="CB244" s="41">
        <v>0</v>
      </c>
      <c r="CC244" s="41">
        <v>0</v>
      </c>
      <c r="CD244" s="41">
        <v>0</v>
      </c>
      <c r="CE244" s="41">
        <v>0</v>
      </c>
      <c r="CF244" s="41">
        <v>0</v>
      </c>
      <c r="CG244" s="41">
        <v>0</v>
      </c>
      <c r="CH244" s="41">
        <v>0</v>
      </c>
      <c r="CI244" s="41">
        <v>0</v>
      </c>
      <c r="CJ244" s="41">
        <v>0</v>
      </c>
      <c r="CK244" s="41">
        <v>0</v>
      </c>
      <c r="CL244" s="41">
        <v>0</v>
      </c>
      <c r="CM244" s="41">
        <v>0</v>
      </c>
      <c r="CN244" s="41">
        <v>0</v>
      </c>
      <c r="CO244" s="41">
        <v>0</v>
      </c>
      <c r="CP244" s="41">
        <v>0</v>
      </c>
      <c r="CQ244" s="41">
        <v>0</v>
      </c>
      <c r="CR244" s="41">
        <v>0</v>
      </c>
      <c r="CS244" s="41">
        <v>0</v>
      </c>
      <c r="CT244" s="41">
        <v>0</v>
      </c>
      <c r="CU244" s="41">
        <v>0</v>
      </c>
      <c r="CV244" s="41">
        <v>0</v>
      </c>
      <c r="CW244" s="47">
        <v>0</v>
      </c>
      <c r="CX244" s="47">
        <v>0</v>
      </c>
      <c r="CY244" s="47">
        <v>0</v>
      </c>
      <c r="CZ244" s="47">
        <v>0</v>
      </c>
      <c r="DA244" s="47">
        <v>0</v>
      </c>
    </row>
    <row r="245" spans="1:105" x14ac:dyDescent="0.2">
      <c r="A245" s="48" t="s">
        <v>516</v>
      </c>
      <c r="B245" s="47">
        <v>0</v>
      </c>
      <c r="C245" s="47">
        <v>0</v>
      </c>
      <c r="D245" s="47">
        <v>0</v>
      </c>
      <c r="E245" s="47">
        <v>0</v>
      </c>
      <c r="F245" s="47">
        <v>0</v>
      </c>
      <c r="G245" s="47">
        <v>0</v>
      </c>
      <c r="H245" s="47">
        <v>0</v>
      </c>
      <c r="I245" s="47">
        <v>0</v>
      </c>
      <c r="J245" s="47">
        <v>0</v>
      </c>
      <c r="K245" s="47">
        <v>0</v>
      </c>
      <c r="L245" s="47">
        <v>0</v>
      </c>
      <c r="M245" s="47">
        <v>0</v>
      </c>
      <c r="N245" s="47">
        <v>0</v>
      </c>
      <c r="O245" s="47">
        <v>0</v>
      </c>
      <c r="P245" s="47">
        <v>0</v>
      </c>
      <c r="Q245" s="47">
        <v>0</v>
      </c>
      <c r="R245" s="47">
        <v>0</v>
      </c>
      <c r="S245" s="47">
        <v>0</v>
      </c>
      <c r="T245" s="47">
        <v>0</v>
      </c>
      <c r="U245" s="47">
        <v>0</v>
      </c>
      <c r="V245" s="47">
        <v>0</v>
      </c>
      <c r="W245" s="47">
        <v>0</v>
      </c>
      <c r="X245" s="47">
        <v>0</v>
      </c>
      <c r="Y245" s="47">
        <v>0</v>
      </c>
      <c r="Z245" s="47">
        <v>0</v>
      </c>
      <c r="AA245" s="47">
        <v>0</v>
      </c>
      <c r="AB245" s="47">
        <v>0</v>
      </c>
      <c r="AC245" s="47">
        <v>0</v>
      </c>
      <c r="AD245" s="47">
        <v>0</v>
      </c>
      <c r="AE245" s="47">
        <v>0</v>
      </c>
      <c r="AF245" s="47">
        <v>0</v>
      </c>
      <c r="AG245" s="47">
        <v>0</v>
      </c>
      <c r="AH245" s="47">
        <v>0</v>
      </c>
      <c r="AI245" s="47">
        <v>0</v>
      </c>
      <c r="AJ245" s="47">
        <v>0</v>
      </c>
      <c r="AK245" s="47">
        <v>0</v>
      </c>
      <c r="AL245" s="47">
        <v>0</v>
      </c>
      <c r="AM245" s="47">
        <v>0</v>
      </c>
      <c r="AN245" s="47">
        <v>0</v>
      </c>
      <c r="AO245" s="47">
        <v>0</v>
      </c>
      <c r="AP245" s="47">
        <v>0</v>
      </c>
      <c r="AQ245" s="47">
        <v>0</v>
      </c>
      <c r="AR245" s="47">
        <v>0</v>
      </c>
      <c r="AS245" s="47">
        <v>0</v>
      </c>
      <c r="AT245" s="47">
        <v>0</v>
      </c>
      <c r="AU245" s="47">
        <v>0</v>
      </c>
      <c r="AV245" s="47">
        <v>0</v>
      </c>
      <c r="AW245" s="47">
        <v>0</v>
      </c>
      <c r="AX245" s="47">
        <v>0</v>
      </c>
      <c r="AY245" s="47">
        <v>0</v>
      </c>
      <c r="AZ245" s="47">
        <v>0</v>
      </c>
      <c r="BA245" s="47">
        <v>0</v>
      </c>
      <c r="BB245" s="47">
        <v>0</v>
      </c>
      <c r="BC245" s="47">
        <v>0</v>
      </c>
      <c r="BD245" s="47">
        <v>0</v>
      </c>
      <c r="BE245" s="47">
        <v>0</v>
      </c>
      <c r="BF245" s="47">
        <v>0</v>
      </c>
      <c r="BG245" s="47">
        <v>0</v>
      </c>
      <c r="BH245" s="47">
        <v>0</v>
      </c>
      <c r="BI245" s="47">
        <v>0</v>
      </c>
      <c r="BJ245" s="47">
        <v>0</v>
      </c>
      <c r="BK245" s="47">
        <v>0</v>
      </c>
      <c r="BL245" s="47">
        <v>0</v>
      </c>
      <c r="BM245" s="47">
        <v>0</v>
      </c>
      <c r="BN245" s="47">
        <v>0</v>
      </c>
      <c r="BO245" s="47">
        <v>0</v>
      </c>
      <c r="BP245" s="47">
        <v>0</v>
      </c>
      <c r="BQ245" s="47">
        <v>0</v>
      </c>
      <c r="BR245" s="47">
        <v>0</v>
      </c>
      <c r="BS245" s="47">
        <v>0</v>
      </c>
      <c r="BT245" s="47">
        <v>0</v>
      </c>
      <c r="BU245" s="47">
        <v>0</v>
      </c>
      <c r="BV245" s="47">
        <v>0</v>
      </c>
      <c r="BW245" s="47">
        <v>0</v>
      </c>
      <c r="BX245" s="47">
        <v>0</v>
      </c>
      <c r="BY245" s="47">
        <v>0</v>
      </c>
      <c r="BZ245" s="47">
        <v>0</v>
      </c>
      <c r="CA245" s="47">
        <v>0</v>
      </c>
      <c r="CB245" s="47">
        <v>0</v>
      </c>
      <c r="CC245" s="47">
        <v>0</v>
      </c>
      <c r="CD245" s="47">
        <v>0</v>
      </c>
      <c r="CE245" s="47">
        <v>0</v>
      </c>
      <c r="CF245" s="47">
        <v>0</v>
      </c>
      <c r="CG245" s="47">
        <v>0</v>
      </c>
      <c r="CH245" s="47">
        <v>0</v>
      </c>
      <c r="CI245" s="47">
        <v>0</v>
      </c>
      <c r="CJ245" s="47">
        <v>0</v>
      </c>
      <c r="CK245" s="47">
        <v>0</v>
      </c>
      <c r="CL245" s="47">
        <v>0</v>
      </c>
      <c r="CM245" s="47">
        <v>0</v>
      </c>
      <c r="CN245" s="47">
        <v>0</v>
      </c>
      <c r="CO245" s="47">
        <v>0</v>
      </c>
      <c r="CP245" s="47">
        <v>0</v>
      </c>
      <c r="CQ245" s="47">
        <v>0</v>
      </c>
      <c r="CR245" s="47">
        <v>0</v>
      </c>
      <c r="CS245" s="47">
        <v>0</v>
      </c>
      <c r="CT245" s="47">
        <v>0</v>
      </c>
      <c r="CU245" s="47">
        <v>0</v>
      </c>
      <c r="CV245" s="47">
        <v>0</v>
      </c>
      <c r="CW245" s="47">
        <v>0</v>
      </c>
      <c r="CX245" s="47">
        <v>0</v>
      </c>
      <c r="CY245" s="47">
        <v>0</v>
      </c>
      <c r="CZ245" s="47">
        <v>0</v>
      </c>
      <c r="DA245" s="47">
        <v>0</v>
      </c>
    </row>
    <row r="246" spans="1:105" x14ac:dyDescent="0.2">
      <c r="A246" s="42" t="s">
        <v>245</v>
      </c>
      <c r="B246" s="47">
        <v>0</v>
      </c>
      <c r="C246" s="47">
        <v>0</v>
      </c>
      <c r="D246" s="47">
        <v>0</v>
      </c>
      <c r="E246" s="47">
        <v>0</v>
      </c>
      <c r="F246" s="47">
        <v>0</v>
      </c>
      <c r="G246" s="47">
        <v>0</v>
      </c>
      <c r="H246" s="47">
        <v>0</v>
      </c>
      <c r="I246" s="47">
        <v>0</v>
      </c>
      <c r="J246" s="47">
        <v>0</v>
      </c>
      <c r="K246" s="47">
        <v>0</v>
      </c>
      <c r="L246" s="47">
        <v>0</v>
      </c>
      <c r="M246" s="47">
        <v>0</v>
      </c>
      <c r="N246" s="47">
        <v>0</v>
      </c>
      <c r="O246" s="47">
        <v>0</v>
      </c>
      <c r="P246" s="47">
        <v>0</v>
      </c>
      <c r="Q246" s="47">
        <v>0</v>
      </c>
      <c r="R246" s="47">
        <v>0</v>
      </c>
      <c r="S246" s="47">
        <v>0</v>
      </c>
      <c r="T246" s="47">
        <v>0</v>
      </c>
      <c r="U246" s="47">
        <v>0</v>
      </c>
      <c r="V246" s="47">
        <v>0</v>
      </c>
      <c r="W246" s="47">
        <v>0</v>
      </c>
      <c r="X246" s="47">
        <v>0</v>
      </c>
      <c r="Y246" s="47">
        <v>0</v>
      </c>
      <c r="Z246" s="47">
        <v>0</v>
      </c>
      <c r="AA246" s="47">
        <v>0</v>
      </c>
      <c r="AB246" s="47">
        <v>0</v>
      </c>
      <c r="AC246" s="47">
        <v>0</v>
      </c>
      <c r="AD246" s="47">
        <v>0</v>
      </c>
      <c r="AE246" s="47">
        <v>0</v>
      </c>
      <c r="AF246" s="47">
        <v>0</v>
      </c>
      <c r="AG246" s="47">
        <v>0</v>
      </c>
      <c r="AH246" s="47">
        <v>0</v>
      </c>
      <c r="AI246" s="47">
        <v>0</v>
      </c>
      <c r="AJ246" s="47">
        <v>0</v>
      </c>
      <c r="AK246" s="47">
        <v>0</v>
      </c>
      <c r="AL246" s="47">
        <v>0</v>
      </c>
      <c r="AM246" s="47">
        <v>0</v>
      </c>
      <c r="AN246" s="47">
        <v>0</v>
      </c>
      <c r="AO246" s="47">
        <v>0</v>
      </c>
      <c r="AP246" s="47">
        <v>0</v>
      </c>
      <c r="AQ246" s="47">
        <v>0</v>
      </c>
      <c r="AR246" s="47">
        <v>0</v>
      </c>
      <c r="AS246" s="47">
        <v>0</v>
      </c>
      <c r="AT246" s="47">
        <v>0</v>
      </c>
      <c r="AU246" s="47">
        <v>0</v>
      </c>
      <c r="AV246" s="47">
        <v>0</v>
      </c>
      <c r="AW246" s="47">
        <v>0</v>
      </c>
      <c r="AX246" s="47">
        <v>0</v>
      </c>
      <c r="AY246" s="47">
        <v>0</v>
      </c>
      <c r="AZ246" s="47">
        <v>0</v>
      </c>
      <c r="BA246" s="47">
        <v>0</v>
      </c>
      <c r="BB246" s="47">
        <v>0</v>
      </c>
      <c r="BC246" s="47">
        <v>0</v>
      </c>
      <c r="BD246" s="47">
        <v>0</v>
      </c>
      <c r="BE246" s="47">
        <v>0</v>
      </c>
      <c r="BF246" s="47">
        <v>0</v>
      </c>
      <c r="BG246" s="47">
        <v>0</v>
      </c>
      <c r="BH246" s="47">
        <v>0</v>
      </c>
      <c r="BI246" s="47">
        <v>0</v>
      </c>
      <c r="BJ246" s="47">
        <v>0</v>
      </c>
      <c r="BK246" s="47">
        <v>0</v>
      </c>
      <c r="BL246" s="47">
        <v>0</v>
      </c>
      <c r="BM246" s="47">
        <v>0</v>
      </c>
      <c r="BN246" s="47">
        <v>0</v>
      </c>
      <c r="BO246" s="47">
        <v>0</v>
      </c>
      <c r="BP246" s="47">
        <v>0</v>
      </c>
      <c r="BQ246" s="47">
        <v>0</v>
      </c>
      <c r="BR246" s="47">
        <v>0</v>
      </c>
      <c r="BS246" s="47">
        <v>0</v>
      </c>
      <c r="BT246" s="47">
        <v>0</v>
      </c>
      <c r="BU246" s="47">
        <v>0</v>
      </c>
      <c r="BV246" s="47">
        <v>0</v>
      </c>
      <c r="BW246" s="47">
        <v>0</v>
      </c>
      <c r="BX246" s="47">
        <v>0</v>
      </c>
      <c r="BY246" s="47">
        <v>0</v>
      </c>
      <c r="BZ246" s="47">
        <v>0</v>
      </c>
      <c r="CA246" s="47">
        <v>0</v>
      </c>
      <c r="CB246" s="47">
        <v>0</v>
      </c>
      <c r="CC246" s="47">
        <v>0</v>
      </c>
      <c r="CD246" s="47">
        <v>0</v>
      </c>
      <c r="CE246" s="47">
        <v>0</v>
      </c>
      <c r="CF246" s="47">
        <v>0</v>
      </c>
      <c r="CG246" s="47">
        <v>0</v>
      </c>
      <c r="CH246" s="47">
        <v>0</v>
      </c>
      <c r="CI246" s="47">
        <v>0</v>
      </c>
      <c r="CJ246" s="47">
        <v>0</v>
      </c>
      <c r="CK246" s="47">
        <v>0</v>
      </c>
      <c r="CL246" s="47">
        <v>0</v>
      </c>
      <c r="CM246" s="47">
        <v>0</v>
      </c>
      <c r="CN246" s="47">
        <v>0</v>
      </c>
      <c r="CO246" s="47">
        <v>0</v>
      </c>
      <c r="CP246" s="47">
        <v>0</v>
      </c>
      <c r="CQ246" s="47">
        <v>0</v>
      </c>
      <c r="CR246" s="47">
        <v>0</v>
      </c>
      <c r="CS246" s="47">
        <v>0</v>
      </c>
      <c r="CT246" s="47">
        <v>0</v>
      </c>
      <c r="CU246" s="47">
        <v>0</v>
      </c>
      <c r="CV246" s="47">
        <v>0</v>
      </c>
      <c r="CW246" s="47">
        <v>0</v>
      </c>
      <c r="CX246" s="47">
        <v>0</v>
      </c>
      <c r="CY246" s="47">
        <v>0</v>
      </c>
      <c r="CZ246" s="47">
        <v>0</v>
      </c>
      <c r="DA246" s="47">
        <v>0</v>
      </c>
    </row>
    <row r="247" spans="1:105" x14ac:dyDescent="0.2">
      <c r="A247" s="42" t="s">
        <v>246</v>
      </c>
      <c r="B247" s="47">
        <v>0</v>
      </c>
      <c r="C247" s="47">
        <v>0</v>
      </c>
      <c r="D247" s="47">
        <v>0</v>
      </c>
      <c r="E247" s="47">
        <v>0</v>
      </c>
      <c r="F247" s="47">
        <v>0</v>
      </c>
      <c r="G247" s="47">
        <v>0</v>
      </c>
      <c r="H247" s="47">
        <v>0</v>
      </c>
      <c r="I247" s="47">
        <v>0</v>
      </c>
      <c r="J247" s="47">
        <v>0</v>
      </c>
      <c r="K247" s="47">
        <v>0</v>
      </c>
      <c r="L247" s="47">
        <v>0</v>
      </c>
      <c r="M247" s="47">
        <v>0</v>
      </c>
      <c r="N247" s="47">
        <v>0</v>
      </c>
      <c r="O247" s="47">
        <v>0</v>
      </c>
      <c r="P247" s="47">
        <v>0</v>
      </c>
      <c r="Q247" s="47">
        <v>0</v>
      </c>
      <c r="R247" s="47">
        <v>0</v>
      </c>
      <c r="S247" s="47">
        <v>0</v>
      </c>
      <c r="T247" s="47">
        <v>0</v>
      </c>
      <c r="U247" s="47">
        <v>0</v>
      </c>
      <c r="V247" s="47">
        <v>0</v>
      </c>
      <c r="W247" s="47">
        <v>0</v>
      </c>
      <c r="X247" s="47">
        <v>0</v>
      </c>
      <c r="Y247" s="47">
        <v>0</v>
      </c>
      <c r="Z247" s="47">
        <v>0</v>
      </c>
      <c r="AA247" s="47">
        <v>0</v>
      </c>
      <c r="AB247" s="47">
        <v>0</v>
      </c>
      <c r="AC247" s="47">
        <v>0</v>
      </c>
      <c r="AD247" s="47">
        <v>0</v>
      </c>
      <c r="AE247" s="47">
        <v>0</v>
      </c>
      <c r="AF247" s="47">
        <v>0</v>
      </c>
      <c r="AG247" s="47">
        <v>0</v>
      </c>
      <c r="AH247" s="47">
        <v>0</v>
      </c>
      <c r="AI247" s="47">
        <v>0</v>
      </c>
      <c r="AJ247" s="47">
        <v>0</v>
      </c>
      <c r="AK247" s="47">
        <v>0</v>
      </c>
      <c r="AL247" s="47">
        <v>0</v>
      </c>
      <c r="AM247" s="47">
        <v>0</v>
      </c>
      <c r="AN247" s="47">
        <v>0</v>
      </c>
      <c r="AO247" s="47">
        <v>0</v>
      </c>
      <c r="AP247" s="47">
        <v>0</v>
      </c>
      <c r="AQ247" s="47">
        <v>0</v>
      </c>
      <c r="AR247" s="47">
        <v>0</v>
      </c>
      <c r="AS247" s="47">
        <v>0</v>
      </c>
      <c r="AT247" s="47">
        <v>0</v>
      </c>
      <c r="AU247" s="47">
        <v>0</v>
      </c>
      <c r="AV247" s="47">
        <v>0</v>
      </c>
      <c r="AW247" s="47">
        <v>0</v>
      </c>
      <c r="AX247" s="47">
        <v>0</v>
      </c>
      <c r="AY247" s="47">
        <v>0</v>
      </c>
      <c r="AZ247" s="47">
        <v>0</v>
      </c>
      <c r="BA247" s="47">
        <v>0</v>
      </c>
      <c r="BB247" s="47">
        <v>0</v>
      </c>
      <c r="BC247" s="47">
        <v>0</v>
      </c>
      <c r="BD247" s="47">
        <v>0</v>
      </c>
      <c r="BE247" s="47">
        <v>0</v>
      </c>
      <c r="BF247" s="47">
        <v>0</v>
      </c>
      <c r="BG247" s="47">
        <v>0</v>
      </c>
      <c r="BH247" s="47">
        <v>0</v>
      </c>
      <c r="BI247" s="47">
        <v>0</v>
      </c>
      <c r="BJ247" s="47">
        <v>0</v>
      </c>
      <c r="BK247" s="47">
        <v>0</v>
      </c>
      <c r="BL247" s="47">
        <v>0</v>
      </c>
      <c r="BM247" s="47">
        <v>0</v>
      </c>
      <c r="BN247" s="47">
        <v>0</v>
      </c>
      <c r="BO247" s="47">
        <v>0</v>
      </c>
      <c r="BP247" s="47">
        <v>0</v>
      </c>
      <c r="BQ247" s="47">
        <v>0</v>
      </c>
      <c r="BR247" s="47">
        <v>0</v>
      </c>
      <c r="BS247" s="47">
        <v>0</v>
      </c>
      <c r="BT247" s="47">
        <v>0</v>
      </c>
      <c r="BU247" s="47">
        <v>0</v>
      </c>
      <c r="BV247" s="47">
        <v>0</v>
      </c>
      <c r="BW247" s="47">
        <v>0</v>
      </c>
      <c r="BX247" s="47">
        <v>0</v>
      </c>
      <c r="BY247" s="47">
        <v>0</v>
      </c>
      <c r="BZ247" s="47">
        <v>0</v>
      </c>
      <c r="CA247" s="47">
        <v>0</v>
      </c>
      <c r="CB247" s="47">
        <v>0</v>
      </c>
      <c r="CC247" s="47">
        <v>0</v>
      </c>
      <c r="CD247" s="47">
        <v>0</v>
      </c>
      <c r="CE247" s="47">
        <v>0</v>
      </c>
      <c r="CF247" s="47">
        <v>0</v>
      </c>
      <c r="CG247" s="47">
        <v>0</v>
      </c>
      <c r="CH247" s="47">
        <v>0</v>
      </c>
      <c r="CI247" s="47">
        <v>0</v>
      </c>
      <c r="CJ247" s="47">
        <v>0</v>
      </c>
      <c r="CK247" s="47">
        <v>0</v>
      </c>
      <c r="CL247" s="47">
        <v>0</v>
      </c>
      <c r="CM247" s="47">
        <v>0</v>
      </c>
      <c r="CN247" s="47">
        <v>0</v>
      </c>
      <c r="CO247" s="47">
        <v>0</v>
      </c>
      <c r="CP247" s="47">
        <v>0</v>
      </c>
      <c r="CQ247" s="47">
        <v>0</v>
      </c>
      <c r="CR247" s="47">
        <v>0</v>
      </c>
      <c r="CS247" s="47">
        <v>0</v>
      </c>
      <c r="CT247" s="47">
        <v>0</v>
      </c>
      <c r="CU247" s="47">
        <v>0</v>
      </c>
      <c r="CV247" s="47">
        <v>0</v>
      </c>
      <c r="CW247" s="47">
        <v>0</v>
      </c>
      <c r="CX247" s="47">
        <v>0</v>
      </c>
      <c r="CY247" s="47">
        <v>0</v>
      </c>
      <c r="CZ247" s="47">
        <v>0</v>
      </c>
      <c r="DA247" s="47">
        <v>0</v>
      </c>
    </row>
    <row r="248" spans="1:105" x14ac:dyDescent="0.2">
      <c r="A248" s="48" t="s">
        <v>517</v>
      </c>
      <c r="B248" s="47">
        <v>0</v>
      </c>
      <c r="C248" s="47">
        <v>0</v>
      </c>
      <c r="D248" s="47">
        <v>0</v>
      </c>
      <c r="E248" s="47">
        <v>0</v>
      </c>
      <c r="F248" s="47">
        <v>0</v>
      </c>
      <c r="G248" s="47">
        <v>0</v>
      </c>
      <c r="H248" s="47">
        <v>0</v>
      </c>
      <c r="I248" s="47">
        <v>0</v>
      </c>
      <c r="J248" s="47">
        <v>0</v>
      </c>
      <c r="K248" s="47">
        <v>0</v>
      </c>
      <c r="L248" s="47">
        <v>0</v>
      </c>
      <c r="M248" s="47">
        <v>0</v>
      </c>
      <c r="N248" s="47">
        <v>0</v>
      </c>
      <c r="O248" s="47">
        <v>0</v>
      </c>
      <c r="P248" s="47">
        <v>0</v>
      </c>
      <c r="Q248" s="47">
        <v>0</v>
      </c>
      <c r="R248" s="47">
        <v>0</v>
      </c>
      <c r="S248" s="47">
        <v>0</v>
      </c>
      <c r="T248" s="47">
        <v>0</v>
      </c>
      <c r="U248" s="47">
        <v>0</v>
      </c>
      <c r="V248" s="47">
        <v>0</v>
      </c>
      <c r="W248" s="47">
        <v>0</v>
      </c>
      <c r="X248" s="47">
        <v>0</v>
      </c>
      <c r="Y248" s="47">
        <v>0</v>
      </c>
      <c r="Z248" s="47">
        <v>0</v>
      </c>
      <c r="AA248" s="47">
        <v>0</v>
      </c>
      <c r="AB248" s="47">
        <v>0</v>
      </c>
      <c r="AC248" s="47">
        <v>0</v>
      </c>
      <c r="AD248" s="47">
        <v>0</v>
      </c>
      <c r="AE248" s="47">
        <v>0</v>
      </c>
      <c r="AF248" s="47">
        <v>0</v>
      </c>
      <c r="AG248" s="47">
        <v>0</v>
      </c>
      <c r="AH248" s="47">
        <v>0</v>
      </c>
      <c r="AI248" s="47">
        <v>0</v>
      </c>
      <c r="AJ248" s="47">
        <v>0</v>
      </c>
      <c r="AK248" s="47">
        <v>0</v>
      </c>
      <c r="AL248" s="47">
        <v>0</v>
      </c>
      <c r="AM248" s="47">
        <v>0</v>
      </c>
      <c r="AN248" s="47">
        <v>0</v>
      </c>
      <c r="AO248" s="47">
        <v>0</v>
      </c>
      <c r="AP248" s="47">
        <v>0</v>
      </c>
      <c r="AQ248" s="47">
        <v>0</v>
      </c>
      <c r="AR248" s="47">
        <v>0</v>
      </c>
      <c r="AS248" s="47">
        <v>0</v>
      </c>
      <c r="AT248" s="47">
        <v>0</v>
      </c>
      <c r="AU248" s="47">
        <v>0</v>
      </c>
      <c r="AV248" s="47">
        <v>0</v>
      </c>
      <c r="AW248" s="47">
        <v>0</v>
      </c>
      <c r="AX248" s="47">
        <v>0</v>
      </c>
      <c r="AY248" s="47">
        <v>0</v>
      </c>
      <c r="AZ248" s="47">
        <v>0</v>
      </c>
      <c r="BA248" s="47">
        <v>0</v>
      </c>
      <c r="BB248" s="47">
        <v>0</v>
      </c>
      <c r="BC248" s="47">
        <v>0</v>
      </c>
      <c r="BD248" s="47">
        <v>0</v>
      </c>
      <c r="BE248" s="47">
        <v>0</v>
      </c>
      <c r="BF248" s="47">
        <v>0</v>
      </c>
      <c r="BG248" s="47">
        <v>0</v>
      </c>
      <c r="BH248" s="47">
        <v>0</v>
      </c>
      <c r="BI248" s="47">
        <v>0</v>
      </c>
      <c r="BJ248" s="47">
        <v>0</v>
      </c>
      <c r="BK248" s="47">
        <v>0</v>
      </c>
      <c r="BL248" s="47">
        <v>0</v>
      </c>
      <c r="BM248" s="47">
        <v>0</v>
      </c>
      <c r="BN248" s="47">
        <v>0</v>
      </c>
      <c r="BO248" s="47">
        <v>0</v>
      </c>
      <c r="BP248" s="47">
        <v>0</v>
      </c>
      <c r="BQ248" s="47">
        <v>0</v>
      </c>
      <c r="BR248" s="47">
        <v>0</v>
      </c>
      <c r="BS248" s="47">
        <v>0</v>
      </c>
      <c r="BT248" s="47">
        <v>0</v>
      </c>
      <c r="BU248" s="47">
        <v>0</v>
      </c>
      <c r="BV248" s="47">
        <v>0</v>
      </c>
      <c r="BW248" s="47">
        <v>0</v>
      </c>
      <c r="BX248" s="47">
        <v>0</v>
      </c>
      <c r="BY248" s="47">
        <v>0</v>
      </c>
      <c r="BZ248" s="47">
        <v>0</v>
      </c>
      <c r="CA248" s="47">
        <v>0</v>
      </c>
      <c r="CB248" s="47">
        <v>0</v>
      </c>
      <c r="CC248" s="47">
        <v>0</v>
      </c>
      <c r="CD248" s="47">
        <v>0</v>
      </c>
      <c r="CE248" s="47">
        <v>0</v>
      </c>
      <c r="CF248" s="47">
        <v>0</v>
      </c>
      <c r="CG248" s="47">
        <v>0</v>
      </c>
      <c r="CH248" s="47">
        <v>0</v>
      </c>
      <c r="CI248" s="47">
        <v>0</v>
      </c>
      <c r="CJ248" s="47">
        <v>0</v>
      </c>
      <c r="CK248" s="47">
        <v>0</v>
      </c>
      <c r="CL248" s="47">
        <v>0</v>
      </c>
      <c r="CM248" s="47">
        <v>0</v>
      </c>
      <c r="CN248" s="47">
        <v>0</v>
      </c>
      <c r="CO248" s="47">
        <v>0</v>
      </c>
      <c r="CP248" s="47">
        <v>0</v>
      </c>
      <c r="CQ248" s="47">
        <v>0</v>
      </c>
      <c r="CR248" s="47">
        <v>0</v>
      </c>
      <c r="CS248" s="47">
        <v>0</v>
      </c>
      <c r="CT248" s="47">
        <v>0</v>
      </c>
      <c r="CU248" s="47">
        <v>0</v>
      </c>
      <c r="CV248" s="47">
        <v>0</v>
      </c>
      <c r="CW248" s="47">
        <v>0</v>
      </c>
      <c r="CX248" s="47">
        <v>0</v>
      </c>
      <c r="CY248" s="47">
        <v>0</v>
      </c>
      <c r="CZ248" s="47">
        <v>0</v>
      </c>
      <c r="DA248" s="47">
        <v>0</v>
      </c>
    </row>
    <row r="249" spans="1:105" x14ac:dyDescent="0.2">
      <c r="A249" s="61" t="s">
        <v>518</v>
      </c>
      <c r="B249" s="47">
        <f t="shared" ref="B249" si="62">SUM(B250:B255)</f>
        <v>0</v>
      </c>
      <c r="C249" s="41">
        <f t="shared" ref="C249:BN249" si="63">SUM(C250:C255)</f>
        <v>0</v>
      </c>
      <c r="D249" s="47">
        <f t="shared" si="63"/>
        <v>0</v>
      </c>
      <c r="E249" s="41">
        <f t="shared" si="63"/>
        <v>0</v>
      </c>
      <c r="F249" s="41">
        <f t="shared" si="63"/>
        <v>0</v>
      </c>
      <c r="G249" s="41">
        <f t="shared" si="63"/>
        <v>0</v>
      </c>
      <c r="H249" s="41">
        <f t="shared" si="63"/>
        <v>0</v>
      </c>
      <c r="I249" s="41">
        <f t="shared" si="63"/>
        <v>0</v>
      </c>
      <c r="J249" s="41">
        <f t="shared" si="63"/>
        <v>0</v>
      </c>
      <c r="K249" s="41">
        <f t="shared" si="63"/>
        <v>0</v>
      </c>
      <c r="L249" s="41">
        <f t="shared" si="63"/>
        <v>0</v>
      </c>
      <c r="M249" s="41">
        <f t="shared" si="63"/>
        <v>0</v>
      </c>
      <c r="N249" s="41">
        <f t="shared" si="63"/>
        <v>0</v>
      </c>
      <c r="O249" s="41">
        <f t="shared" si="63"/>
        <v>0</v>
      </c>
      <c r="P249" s="41">
        <f t="shared" si="63"/>
        <v>0</v>
      </c>
      <c r="Q249" s="41">
        <f t="shared" si="63"/>
        <v>0</v>
      </c>
      <c r="R249" s="41">
        <f t="shared" si="63"/>
        <v>0</v>
      </c>
      <c r="S249" s="41">
        <f t="shared" si="63"/>
        <v>0</v>
      </c>
      <c r="T249" s="41">
        <f t="shared" si="63"/>
        <v>0</v>
      </c>
      <c r="U249" s="41">
        <f t="shared" si="63"/>
        <v>0</v>
      </c>
      <c r="V249" s="41">
        <f t="shared" si="63"/>
        <v>0</v>
      </c>
      <c r="W249" s="41">
        <f t="shared" si="63"/>
        <v>0</v>
      </c>
      <c r="X249" s="41">
        <f t="shared" si="63"/>
        <v>0</v>
      </c>
      <c r="Y249" s="41">
        <f t="shared" si="63"/>
        <v>0</v>
      </c>
      <c r="Z249" s="41">
        <f t="shared" si="63"/>
        <v>0</v>
      </c>
      <c r="AA249" s="41">
        <f t="shared" si="63"/>
        <v>0</v>
      </c>
      <c r="AB249" s="41">
        <f t="shared" si="63"/>
        <v>0</v>
      </c>
      <c r="AC249" s="41">
        <f t="shared" si="63"/>
        <v>0</v>
      </c>
      <c r="AD249" s="41">
        <f t="shared" si="63"/>
        <v>0</v>
      </c>
      <c r="AE249" s="41">
        <f t="shared" si="63"/>
        <v>0</v>
      </c>
      <c r="AF249" s="41">
        <f t="shared" si="63"/>
        <v>0</v>
      </c>
      <c r="AG249" s="41">
        <f t="shared" si="63"/>
        <v>0</v>
      </c>
      <c r="AH249" s="41">
        <f t="shared" si="63"/>
        <v>0</v>
      </c>
      <c r="AI249" s="41">
        <f t="shared" si="63"/>
        <v>0</v>
      </c>
      <c r="AJ249" s="41">
        <f t="shared" si="63"/>
        <v>0</v>
      </c>
      <c r="AK249" s="41">
        <f t="shared" si="63"/>
        <v>0</v>
      </c>
      <c r="AL249" s="41">
        <f t="shared" si="63"/>
        <v>0</v>
      </c>
      <c r="AM249" s="41">
        <f t="shared" si="63"/>
        <v>0</v>
      </c>
      <c r="AN249" s="41">
        <f t="shared" si="63"/>
        <v>44664</v>
      </c>
      <c r="AO249" s="41">
        <f t="shared" si="63"/>
        <v>10738715</v>
      </c>
      <c r="AP249" s="41">
        <f t="shared" si="63"/>
        <v>20101692</v>
      </c>
      <c r="AQ249" s="41">
        <f t="shared" si="63"/>
        <v>2774761</v>
      </c>
      <c r="AR249" s="41">
        <f t="shared" si="63"/>
        <v>500000</v>
      </c>
      <c r="AS249" s="41">
        <f t="shared" si="63"/>
        <v>500000</v>
      </c>
      <c r="AT249" s="41">
        <f t="shared" si="63"/>
        <v>0</v>
      </c>
      <c r="AU249" s="41">
        <f t="shared" si="63"/>
        <v>19454518</v>
      </c>
      <c r="AV249" s="41">
        <f t="shared" si="63"/>
        <v>26678457</v>
      </c>
      <c r="AW249" s="41">
        <f t="shared" si="63"/>
        <v>0</v>
      </c>
      <c r="AX249" s="41">
        <f t="shared" si="63"/>
        <v>0</v>
      </c>
      <c r="AY249" s="41">
        <f t="shared" si="63"/>
        <v>0</v>
      </c>
      <c r="AZ249" s="41">
        <f t="shared" si="63"/>
        <v>17540923</v>
      </c>
      <c r="BA249" s="41">
        <f t="shared" si="63"/>
        <v>82</v>
      </c>
      <c r="BB249" s="41">
        <f t="shared" si="63"/>
        <v>0</v>
      </c>
      <c r="BC249" s="41">
        <f t="shared" si="63"/>
        <v>0</v>
      </c>
      <c r="BD249" s="41">
        <f t="shared" si="63"/>
        <v>0</v>
      </c>
      <c r="BE249" s="41">
        <f t="shared" si="63"/>
        <v>0</v>
      </c>
      <c r="BF249" s="41">
        <f t="shared" si="63"/>
        <v>0</v>
      </c>
      <c r="BG249" s="41">
        <f t="shared" si="63"/>
        <v>0</v>
      </c>
      <c r="BH249" s="41">
        <f t="shared" si="63"/>
        <v>0</v>
      </c>
      <c r="BI249" s="41">
        <f t="shared" si="63"/>
        <v>0</v>
      </c>
      <c r="BJ249" s="41">
        <f t="shared" si="63"/>
        <v>0</v>
      </c>
      <c r="BK249" s="41">
        <f t="shared" si="63"/>
        <v>0</v>
      </c>
      <c r="BL249" s="41">
        <f t="shared" si="63"/>
        <v>0</v>
      </c>
      <c r="BM249" s="41">
        <f t="shared" si="63"/>
        <v>0</v>
      </c>
      <c r="BN249" s="41">
        <f t="shared" si="63"/>
        <v>0</v>
      </c>
      <c r="BO249" s="41">
        <f t="shared" ref="BO249:DA249" si="64">SUM(BO250:BO255)</f>
        <v>0</v>
      </c>
      <c r="BP249" s="41">
        <f t="shared" si="64"/>
        <v>0</v>
      </c>
      <c r="BQ249" s="41">
        <f t="shared" si="64"/>
        <v>0</v>
      </c>
      <c r="BR249" s="41">
        <f t="shared" si="64"/>
        <v>0</v>
      </c>
      <c r="BS249" s="41">
        <f t="shared" si="64"/>
        <v>0</v>
      </c>
      <c r="BT249" s="41">
        <f t="shared" si="64"/>
        <v>0</v>
      </c>
      <c r="BU249" s="41">
        <f t="shared" si="64"/>
        <v>0</v>
      </c>
      <c r="BV249" s="41">
        <f t="shared" si="64"/>
        <v>0</v>
      </c>
      <c r="BW249" s="41">
        <f t="shared" si="64"/>
        <v>0</v>
      </c>
      <c r="BX249" s="41">
        <f t="shared" si="64"/>
        <v>0</v>
      </c>
      <c r="BY249" s="41">
        <f t="shared" si="64"/>
        <v>0</v>
      </c>
      <c r="BZ249" s="41">
        <f t="shared" si="64"/>
        <v>0</v>
      </c>
      <c r="CA249" s="41">
        <f t="shared" si="64"/>
        <v>0</v>
      </c>
      <c r="CB249" s="41">
        <f t="shared" si="64"/>
        <v>0</v>
      </c>
      <c r="CC249" s="41">
        <f t="shared" si="64"/>
        <v>0</v>
      </c>
      <c r="CD249" s="41">
        <f t="shared" si="64"/>
        <v>0</v>
      </c>
      <c r="CE249" s="41">
        <f t="shared" si="64"/>
        <v>0</v>
      </c>
      <c r="CF249" s="41">
        <f t="shared" si="64"/>
        <v>0</v>
      </c>
      <c r="CG249" s="41">
        <f t="shared" si="64"/>
        <v>0</v>
      </c>
      <c r="CH249" s="41">
        <f t="shared" si="64"/>
        <v>0</v>
      </c>
      <c r="CI249" s="41">
        <f t="shared" si="64"/>
        <v>0</v>
      </c>
      <c r="CJ249" s="41">
        <f t="shared" si="64"/>
        <v>0</v>
      </c>
      <c r="CK249" s="41">
        <f t="shared" si="64"/>
        <v>0</v>
      </c>
      <c r="CL249" s="41">
        <f t="shared" si="64"/>
        <v>0</v>
      </c>
      <c r="CM249" s="41">
        <f t="shared" si="64"/>
        <v>0</v>
      </c>
      <c r="CN249" s="41">
        <f t="shared" si="64"/>
        <v>0</v>
      </c>
      <c r="CO249" s="41">
        <f t="shared" si="64"/>
        <v>0</v>
      </c>
      <c r="CP249" s="41">
        <f t="shared" si="64"/>
        <v>0</v>
      </c>
      <c r="CQ249" s="41">
        <f t="shared" si="64"/>
        <v>0</v>
      </c>
      <c r="CR249" s="41">
        <f t="shared" si="64"/>
        <v>5137226175355.2432</v>
      </c>
      <c r="CS249" s="41">
        <f t="shared" si="64"/>
        <v>6815703253282.001</v>
      </c>
      <c r="CT249" s="41">
        <f t="shared" si="64"/>
        <v>9373303514003.3477</v>
      </c>
      <c r="CU249" s="41">
        <f t="shared" si="64"/>
        <v>4553640932921</v>
      </c>
      <c r="CV249" s="41">
        <f t="shared" si="64"/>
        <v>6796745004826.001</v>
      </c>
      <c r="CW249" s="41">
        <f t="shared" si="64"/>
        <v>7991090499570.001</v>
      </c>
      <c r="CX249" s="41">
        <f t="shared" si="64"/>
        <v>14203675799624</v>
      </c>
      <c r="CY249" s="41">
        <f t="shared" si="64"/>
        <v>12005315874003</v>
      </c>
      <c r="CZ249" s="41">
        <f t="shared" si="64"/>
        <v>5737272897294.79</v>
      </c>
      <c r="DA249" s="41">
        <f t="shared" si="64"/>
        <v>1600000000000</v>
      </c>
    </row>
    <row r="250" spans="1:105" x14ac:dyDescent="0.2">
      <c r="A250" s="43" t="s">
        <v>519</v>
      </c>
      <c r="B250" s="47">
        <v>0</v>
      </c>
      <c r="C250" s="41">
        <v>0</v>
      </c>
      <c r="D250" s="47">
        <v>0</v>
      </c>
      <c r="E250" s="41">
        <v>0</v>
      </c>
      <c r="F250" s="41">
        <v>0</v>
      </c>
      <c r="G250" s="41">
        <v>0</v>
      </c>
      <c r="H250" s="41">
        <v>0</v>
      </c>
      <c r="I250" s="41">
        <v>0</v>
      </c>
      <c r="J250" s="41">
        <v>0</v>
      </c>
      <c r="K250" s="41">
        <v>0</v>
      </c>
      <c r="L250" s="41">
        <v>0</v>
      </c>
      <c r="M250" s="41">
        <v>0</v>
      </c>
      <c r="N250" s="41">
        <v>0</v>
      </c>
      <c r="O250" s="41">
        <v>0</v>
      </c>
      <c r="P250" s="41">
        <v>0</v>
      </c>
      <c r="Q250" s="41">
        <v>0</v>
      </c>
      <c r="R250" s="41">
        <v>0</v>
      </c>
      <c r="S250" s="41">
        <v>0</v>
      </c>
      <c r="T250" s="41">
        <v>0</v>
      </c>
      <c r="U250" s="41">
        <v>0</v>
      </c>
      <c r="V250" s="41">
        <v>0</v>
      </c>
      <c r="W250" s="41">
        <v>0</v>
      </c>
      <c r="X250" s="41">
        <v>0</v>
      </c>
      <c r="Y250" s="41">
        <v>0</v>
      </c>
      <c r="Z250" s="41">
        <v>0</v>
      </c>
      <c r="AA250" s="41">
        <v>0</v>
      </c>
      <c r="AB250" s="41">
        <v>0</v>
      </c>
      <c r="AC250" s="41">
        <v>0</v>
      </c>
      <c r="AD250" s="41">
        <v>0</v>
      </c>
      <c r="AE250" s="41">
        <v>0</v>
      </c>
      <c r="AF250" s="41">
        <v>0</v>
      </c>
      <c r="AG250" s="41">
        <v>0</v>
      </c>
      <c r="AH250" s="41">
        <v>0</v>
      </c>
      <c r="AI250" s="41">
        <v>0</v>
      </c>
      <c r="AJ250" s="41">
        <v>0</v>
      </c>
      <c r="AK250" s="41">
        <v>0</v>
      </c>
      <c r="AL250" s="41">
        <v>0</v>
      </c>
      <c r="AM250" s="41">
        <v>0</v>
      </c>
      <c r="AN250" s="41">
        <v>0</v>
      </c>
      <c r="AO250" s="41">
        <v>10684484</v>
      </c>
      <c r="AP250" s="41">
        <v>18000000</v>
      </c>
      <c r="AQ250" s="41">
        <v>0</v>
      </c>
      <c r="AR250" s="41">
        <v>0</v>
      </c>
      <c r="AS250" s="41">
        <v>0</v>
      </c>
      <c r="AT250" s="41">
        <v>0</v>
      </c>
      <c r="AU250" s="41">
        <v>17604907</v>
      </c>
      <c r="AV250" s="41">
        <v>24000000</v>
      </c>
      <c r="AW250" s="41">
        <v>0</v>
      </c>
      <c r="AX250" s="41">
        <v>0</v>
      </c>
      <c r="AY250" s="41">
        <v>0</v>
      </c>
      <c r="AZ250" s="41">
        <v>13000000</v>
      </c>
      <c r="BA250" s="41">
        <v>50</v>
      </c>
      <c r="BB250" s="41">
        <v>0</v>
      </c>
      <c r="BC250" s="41">
        <v>0</v>
      </c>
      <c r="BD250" s="41">
        <v>0</v>
      </c>
      <c r="BE250" s="41">
        <v>0</v>
      </c>
      <c r="BF250" s="41">
        <v>0</v>
      </c>
      <c r="BG250" s="41">
        <v>0</v>
      </c>
      <c r="BH250" s="41">
        <v>0</v>
      </c>
      <c r="BI250" s="41">
        <v>0</v>
      </c>
      <c r="BJ250" s="41">
        <v>0</v>
      </c>
      <c r="BK250" s="41">
        <v>0</v>
      </c>
      <c r="BL250" s="41">
        <v>0</v>
      </c>
      <c r="BM250" s="41">
        <v>0</v>
      </c>
      <c r="BN250" s="41">
        <v>0</v>
      </c>
      <c r="BO250" s="41">
        <v>0</v>
      </c>
      <c r="BP250" s="41">
        <v>0</v>
      </c>
      <c r="BQ250" s="41">
        <v>0</v>
      </c>
      <c r="BR250" s="41">
        <v>0</v>
      </c>
      <c r="BS250" s="41">
        <v>0</v>
      </c>
      <c r="BT250" s="41">
        <v>0</v>
      </c>
      <c r="BU250" s="41">
        <v>0</v>
      </c>
      <c r="BV250" s="41">
        <v>0</v>
      </c>
      <c r="BW250" s="41">
        <v>0</v>
      </c>
      <c r="BX250" s="41">
        <v>0</v>
      </c>
      <c r="BY250" s="41">
        <v>0</v>
      </c>
      <c r="BZ250" s="41">
        <v>0</v>
      </c>
      <c r="CA250" s="41">
        <v>0</v>
      </c>
      <c r="CB250" s="41">
        <v>0</v>
      </c>
      <c r="CC250" s="41">
        <v>0</v>
      </c>
      <c r="CD250" s="41">
        <v>0</v>
      </c>
      <c r="CE250" s="41">
        <v>0</v>
      </c>
      <c r="CF250" s="41">
        <v>0</v>
      </c>
      <c r="CG250" s="41">
        <v>0</v>
      </c>
      <c r="CH250" s="41">
        <v>0</v>
      </c>
      <c r="CI250" s="41">
        <v>0</v>
      </c>
      <c r="CJ250" s="41">
        <v>0</v>
      </c>
      <c r="CK250" s="41">
        <v>0</v>
      </c>
      <c r="CL250" s="41">
        <v>0</v>
      </c>
      <c r="CM250" s="41">
        <v>0</v>
      </c>
      <c r="CN250" s="41">
        <v>0</v>
      </c>
      <c r="CO250" s="41">
        <v>0</v>
      </c>
      <c r="CP250" s="41">
        <v>0</v>
      </c>
      <c r="CQ250" s="41">
        <v>0</v>
      </c>
      <c r="CR250" s="41">
        <v>0</v>
      </c>
      <c r="CS250" s="41">
        <v>0</v>
      </c>
      <c r="CT250" s="41">
        <v>0</v>
      </c>
      <c r="CU250" s="41">
        <v>0</v>
      </c>
      <c r="CV250" s="41">
        <v>0</v>
      </c>
      <c r="CW250" s="47">
        <v>0</v>
      </c>
      <c r="CX250" s="47">
        <v>0</v>
      </c>
      <c r="CY250" s="47">
        <v>0</v>
      </c>
      <c r="CZ250" s="47">
        <v>0</v>
      </c>
      <c r="DA250" s="47">
        <v>0</v>
      </c>
    </row>
    <row r="251" spans="1:105" x14ac:dyDescent="0.2">
      <c r="A251" s="36" t="s">
        <v>520</v>
      </c>
      <c r="B251" s="47">
        <v>0</v>
      </c>
      <c r="C251" s="41">
        <v>0</v>
      </c>
      <c r="D251" s="47">
        <v>0</v>
      </c>
      <c r="E251" s="41">
        <v>0</v>
      </c>
      <c r="F251" s="41">
        <v>0</v>
      </c>
      <c r="G251" s="41">
        <v>0</v>
      </c>
      <c r="H251" s="41">
        <v>0</v>
      </c>
      <c r="I251" s="41">
        <v>0</v>
      </c>
      <c r="J251" s="41">
        <v>0</v>
      </c>
      <c r="K251" s="41">
        <v>0</v>
      </c>
      <c r="L251" s="41">
        <v>0</v>
      </c>
      <c r="M251" s="41">
        <v>0</v>
      </c>
      <c r="N251" s="41">
        <v>0</v>
      </c>
      <c r="O251" s="41">
        <v>0</v>
      </c>
      <c r="P251" s="41">
        <v>0</v>
      </c>
      <c r="Q251" s="41">
        <v>0</v>
      </c>
      <c r="R251" s="41">
        <v>0</v>
      </c>
      <c r="S251" s="41">
        <v>0</v>
      </c>
      <c r="T251" s="41">
        <v>0</v>
      </c>
      <c r="U251" s="41">
        <v>0</v>
      </c>
      <c r="V251" s="41">
        <v>0</v>
      </c>
      <c r="W251" s="41">
        <v>0</v>
      </c>
      <c r="X251" s="41">
        <v>0</v>
      </c>
      <c r="Y251" s="41">
        <v>0</v>
      </c>
      <c r="Z251" s="41">
        <v>0</v>
      </c>
      <c r="AA251" s="41">
        <v>0</v>
      </c>
      <c r="AB251" s="41">
        <v>0</v>
      </c>
      <c r="AC251" s="41">
        <v>0</v>
      </c>
      <c r="AD251" s="41">
        <v>0</v>
      </c>
      <c r="AE251" s="41">
        <v>0</v>
      </c>
      <c r="AF251" s="41">
        <v>0</v>
      </c>
      <c r="AG251" s="41">
        <v>0</v>
      </c>
      <c r="AH251" s="41">
        <v>0</v>
      </c>
      <c r="AI251" s="41">
        <v>0</v>
      </c>
      <c r="AJ251" s="41">
        <v>0</v>
      </c>
      <c r="AK251" s="41">
        <v>0</v>
      </c>
      <c r="AL251" s="41">
        <v>0</v>
      </c>
      <c r="AM251" s="41">
        <v>0</v>
      </c>
      <c r="AN251" s="41">
        <v>0</v>
      </c>
      <c r="AO251" s="41">
        <v>0</v>
      </c>
      <c r="AP251" s="41">
        <v>0</v>
      </c>
      <c r="AQ251" s="41">
        <v>500000</v>
      </c>
      <c r="AR251" s="41">
        <v>500000</v>
      </c>
      <c r="AS251" s="41">
        <v>500000</v>
      </c>
      <c r="AT251" s="41">
        <v>0</v>
      </c>
      <c r="AU251" s="41">
        <v>0</v>
      </c>
      <c r="AV251" s="41">
        <v>0</v>
      </c>
      <c r="AW251" s="41">
        <v>0</v>
      </c>
      <c r="AX251" s="41">
        <v>0</v>
      </c>
      <c r="AY251" s="41">
        <v>0</v>
      </c>
      <c r="AZ251" s="41">
        <v>0</v>
      </c>
      <c r="BA251" s="41">
        <v>0</v>
      </c>
      <c r="BB251" s="41">
        <v>0</v>
      </c>
      <c r="BC251" s="41">
        <v>0</v>
      </c>
      <c r="BD251" s="41">
        <v>0</v>
      </c>
      <c r="BE251" s="41">
        <v>0</v>
      </c>
      <c r="BF251" s="41">
        <v>0</v>
      </c>
      <c r="BG251" s="41">
        <v>0</v>
      </c>
      <c r="BH251" s="41">
        <v>0</v>
      </c>
      <c r="BI251" s="41">
        <v>0</v>
      </c>
      <c r="BJ251" s="41">
        <v>0</v>
      </c>
      <c r="BK251" s="41">
        <v>0</v>
      </c>
      <c r="BL251" s="41">
        <v>0</v>
      </c>
      <c r="BM251" s="41">
        <v>0</v>
      </c>
      <c r="BN251" s="41">
        <v>0</v>
      </c>
      <c r="BO251" s="41">
        <v>0</v>
      </c>
      <c r="BP251" s="41">
        <v>0</v>
      </c>
      <c r="BQ251" s="41">
        <v>0</v>
      </c>
      <c r="BR251" s="41">
        <v>0</v>
      </c>
      <c r="BS251" s="41">
        <v>0</v>
      </c>
      <c r="BT251" s="41">
        <v>0</v>
      </c>
      <c r="BU251" s="41">
        <v>0</v>
      </c>
      <c r="BV251" s="41">
        <v>0</v>
      </c>
      <c r="BW251" s="41">
        <v>0</v>
      </c>
      <c r="BX251" s="41">
        <v>0</v>
      </c>
      <c r="BY251" s="41">
        <v>0</v>
      </c>
      <c r="BZ251" s="41">
        <v>0</v>
      </c>
      <c r="CA251" s="41">
        <v>0</v>
      </c>
      <c r="CB251" s="41">
        <v>0</v>
      </c>
      <c r="CC251" s="41">
        <v>0</v>
      </c>
      <c r="CD251" s="41">
        <v>0</v>
      </c>
      <c r="CE251" s="41">
        <v>0</v>
      </c>
      <c r="CF251" s="41">
        <v>0</v>
      </c>
      <c r="CG251" s="41">
        <v>0</v>
      </c>
      <c r="CH251" s="41">
        <v>0</v>
      </c>
      <c r="CI251" s="41">
        <v>0</v>
      </c>
      <c r="CJ251" s="41">
        <v>0</v>
      </c>
      <c r="CK251" s="41">
        <v>0</v>
      </c>
      <c r="CL251" s="41">
        <v>0</v>
      </c>
      <c r="CM251" s="41">
        <v>0</v>
      </c>
      <c r="CN251" s="41">
        <v>0</v>
      </c>
      <c r="CO251" s="41">
        <v>0</v>
      </c>
      <c r="CP251" s="41">
        <v>0</v>
      </c>
      <c r="CQ251" s="41">
        <v>0</v>
      </c>
      <c r="CR251" s="41">
        <v>0</v>
      </c>
      <c r="CS251" s="41">
        <v>0</v>
      </c>
      <c r="CT251" s="41">
        <v>0</v>
      </c>
      <c r="CU251" s="41">
        <v>0</v>
      </c>
      <c r="CV251" s="41">
        <v>0</v>
      </c>
      <c r="CW251" s="47">
        <v>0</v>
      </c>
      <c r="CX251" s="47">
        <v>0</v>
      </c>
      <c r="CY251" s="47">
        <v>0</v>
      </c>
      <c r="CZ251" s="47">
        <v>0</v>
      </c>
      <c r="DA251" s="47">
        <v>0</v>
      </c>
    </row>
    <row r="252" spans="1:105" x14ac:dyDescent="0.2">
      <c r="A252" s="43" t="s">
        <v>521</v>
      </c>
      <c r="B252" s="47">
        <v>0</v>
      </c>
      <c r="C252" s="41">
        <v>0</v>
      </c>
      <c r="D252" s="47">
        <v>0</v>
      </c>
      <c r="E252" s="41">
        <v>0</v>
      </c>
      <c r="F252" s="41">
        <v>0</v>
      </c>
      <c r="G252" s="41">
        <v>0</v>
      </c>
      <c r="H252" s="41">
        <v>0</v>
      </c>
      <c r="I252" s="41">
        <v>0</v>
      </c>
      <c r="J252" s="41">
        <v>0</v>
      </c>
      <c r="K252" s="41">
        <v>0</v>
      </c>
      <c r="L252" s="41">
        <v>0</v>
      </c>
      <c r="M252" s="41">
        <v>0</v>
      </c>
      <c r="N252" s="41">
        <v>0</v>
      </c>
      <c r="O252" s="41">
        <v>0</v>
      </c>
      <c r="P252" s="41">
        <v>0</v>
      </c>
      <c r="Q252" s="41">
        <v>0</v>
      </c>
      <c r="R252" s="41">
        <v>0</v>
      </c>
      <c r="S252" s="41">
        <v>0</v>
      </c>
      <c r="T252" s="41">
        <v>0</v>
      </c>
      <c r="U252" s="41">
        <v>0</v>
      </c>
      <c r="V252" s="41">
        <v>0</v>
      </c>
      <c r="W252" s="41">
        <v>0</v>
      </c>
      <c r="X252" s="41">
        <v>0</v>
      </c>
      <c r="Y252" s="41">
        <v>0</v>
      </c>
      <c r="Z252" s="41">
        <v>0</v>
      </c>
      <c r="AA252" s="41">
        <v>0</v>
      </c>
      <c r="AB252" s="41">
        <v>0</v>
      </c>
      <c r="AC252" s="41">
        <v>0</v>
      </c>
      <c r="AD252" s="41">
        <v>0</v>
      </c>
      <c r="AE252" s="41">
        <v>0</v>
      </c>
      <c r="AF252" s="41">
        <v>0</v>
      </c>
      <c r="AG252" s="41">
        <v>0</v>
      </c>
      <c r="AH252" s="41">
        <v>0</v>
      </c>
      <c r="AI252" s="41">
        <v>0</v>
      </c>
      <c r="AJ252" s="41">
        <v>0</v>
      </c>
      <c r="AK252" s="41">
        <v>0</v>
      </c>
      <c r="AL252" s="41">
        <v>0</v>
      </c>
      <c r="AM252" s="41">
        <v>0</v>
      </c>
      <c r="AN252" s="41">
        <v>0</v>
      </c>
      <c r="AO252" s="41">
        <v>0</v>
      </c>
      <c r="AP252" s="41">
        <v>2053277</v>
      </c>
      <c r="AQ252" s="41">
        <v>2259079</v>
      </c>
      <c r="AR252" s="41">
        <v>0</v>
      </c>
      <c r="AS252" s="41">
        <v>0</v>
      </c>
      <c r="AT252" s="41">
        <v>0</v>
      </c>
      <c r="AU252" s="41">
        <v>0</v>
      </c>
      <c r="AV252" s="41">
        <v>0</v>
      </c>
      <c r="AW252" s="41">
        <v>0</v>
      </c>
      <c r="AX252" s="41">
        <v>0</v>
      </c>
      <c r="AY252" s="41">
        <v>0</v>
      </c>
      <c r="AZ252" s="41">
        <v>0</v>
      </c>
      <c r="BA252" s="41">
        <v>0</v>
      </c>
      <c r="BB252" s="41">
        <v>0</v>
      </c>
      <c r="BC252" s="41">
        <v>0</v>
      </c>
      <c r="BD252" s="41">
        <v>0</v>
      </c>
      <c r="BE252" s="41">
        <v>0</v>
      </c>
      <c r="BF252" s="41">
        <v>0</v>
      </c>
      <c r="BG252" s="41">
        <v>0</v>
      </c>
      <c r="BH252" s="41">
        <v>0</v>
      </c>
      <c r="BI252" s="41">
        <v>0</v>
      </c>
      <c r="BJ252" s="41">
        <v>0</v>
      </c>
      <c r="BK252" s="41">
        <v>0</v>
      </c>
      <c r="BL252" s="41">
        <v>0</v>
      </c>
      <c r="BM252" s="41">
        <v>0</v>
      </c>
      <c r="BN252" s="41">
        <v>0</v>
      </c>
      <c r="BO252" s="41">
        <v>0</v>
      </c>
      <c r="BP252" s="41">
        <v>0</v>
      </c>
      <c r="BQ252" s="41">
        <v>0</v>
      </c>
      <c r="BR252" s="41">
        <v>0</v>
      </c>
      <c r="BS252" s="41">
        <v>0</v>
      </c>
      <c r="BT252" s="41">
        <v>0</v>
      </c>
      <c r="BU252" s="41">
        <v>0</v>
      </c>
      <c r="BV252" s="41">
        <v>0</v>
      </c>
      <c r="BW252" s="41">
        <v>0</v>
      </c>
      <c r="BX252" s="41">
        <v>0</v>
      </c>
      <c r="BY252" s="41">
        <v>0</v>
      </c>
      <c r="BZ252" s="41">
        <v>0</v>
      </c>
      <c r="CA252" s="41">
        <v>0</v>
      </c>
      <c r="CB252" s="41">
        <v>0</v>
      </c>
      <c r="CC252" s="41">
        <v>0</v>
      </c>
      <c r="CD252" s="41">
        <v>0</v>
      </c>
      <c r="CE252" s="41">
        <v>0</v>
      </c>
      <c r="CF252" s="41">
        <v>0</v>
      </c>
      <c r="CG252" s="41">
        <v>0</v>
      </c>
      <c r="CH252" s="41">
        <v>0</v>
      </c>
      <c r="CI252" s="41">
        <v>0</v>
      </c>
      <c r="CJ252" s="41">
        <v>0</v>
      </c>
      <c r="CK252" s="41">
        <v>0</v>
      </c>
      <c r="CL252" s="41">
        <v>0</v>
      </c>
      <c r="CM252" s="41">
        <v>0</v>
      </c>
      <c r="CN252" s="41">
        <v>0</v>
      </c>
      <c r="CO252" s="41">
        <v>0</v>
      </c>
      <c r="CP252" s="41">
        <v>0</v>
      </c>
      <c r="CQ252" s="41">
        <v>0</v>
      </c>
      <c r="CR252" s="41">
        <v>0</v>
      </c>
      <c r="CS252" s="41">
        <v>0</v>
      </c>
      <c r="CT252" s="41">
        <v>0</v>
      </c>
      <c r="CU252" s="41">
        <v>0</v>
      </c>
      <c r="CV252" s="41">
        <v>0</v>
      </c>
      <c r="CW252" s="47">
        <v>0</v>
      </c>
      <c r="CX252" s="47">
        <v>0</v>
      </c>
      <c r="CY252" s="47">
        <v>0</v>
      </c>
      <c r="CZ252" s="47">
        <v>0</v>
      </c>
      <c r="DA252" s="47">
        <v>0</v>
      </c>
    </row>
    <row r="253" spans="1:105" x14ac:dyDescent="0.2">
      <c r="A253" s="43" t="s">
        <v>522</v>
      </c>
      <c r="B253" s="47">
        <v>0</v>
      </c>
      <c r="C253" s="41">
        <v>0</v>
      </c>
      <c r="D253" s="47">
        <v>0</v>
      </c>
      <c r="E253" s="41">
        <v>0</v>
      </c>
      <c r="F253" s="41">
        <v>0</v>
      </c>
      <c r="G253" s="41">
        <v>0</v>
      </c>
      <c r="H253" s="41">
        <v>0</v>
      </c>
      <c r="I253" s="41">
        <v>0</v>
      </c>
      <c r="J253" s="41">
        <v>0</v>
      </c>
      <c r="K253" s="41">
        <v>0</v>
      </c>
      <c r="L253" s="41">
        <v>0</v>
      </c>
      <c r="M253" s="41">
        <v>0</v>
      </c>
      <c r="N253" s="41">
        <v>0</v>
      </c>
      <c r="O253" s="41">
        <v>0</v>
      </c>
      <c r="P253" s="41">
        <v>0</v>
      </c>
      <c r="Q253" s="41">
        <v>0</v>
      </c>
      <c r="R253" s="41">
        <v>0</v>
      </c>
      <c r="S253" s="41">
        <v>0</v>
      </c>
      <c r="T253" s="41">
        <v>0</v>
      </c>
      <c r="U253" s="41">
        <v>0</v>
      </c>
      <c r="V253" s="41">
        <v>0</v>
      </c>
      <c r="W253" s="41">
        <v>0</v>
      </c>
      <c r="X253" s="41">
        <v>0</v>
      </c>
      <c r="Y253" s="41">
        <v>0</v>
      </c>
      <c r="Z253" s="41">
        <v>0</v>
      </c>
      <c r="AA253" s="41">
        <v>0</v>
      </c>
      <c r="AB253" s="41">
        <v>0</v>
      </c>
      <c r="AC253" s="41">
        <v>0</v>
      </c>
      <c r="AD253" s="41">
        <v>0</v>
      </c>
      <c r="AE253" s="41">
        <v>0</v>
      </c>
      <c r="AF253" s="41">
        <v>0</v>
      </c>
      <c r="AG253" s="41">
        <v>0</v>
      </c>
      <c r="AH253" s="41">
        <v>0</v>
      </c>
      <c r="AI253" s="41">
        <v>0</v>
      </c>
      <c r="AJ253" s="41">
        <v>0</v>
      </c>
      <c r="AK253" s="41">
        <v>0</v>
      </c>
      <c r="AL253" s="41">
        <v>0</v>
      </c>
      <c r="AM253" s="41">
        <v>0</v>
      </c>
      <c r="AN253" s="41">
        <v>44664</v>
      </c>
      <c r="AO253" s="41">
        <v>54231</v>
      </c>
      <c r="AP253" s="41">
        <v>48415</v>
      </c>
      <c r="AQ253" s="41">
        <v>15682</v>
      </c>
      <c r="AR253" s="41">
        <v>0</v>
      </c>
      <c r="AS253" s="41">
        <v>0</v>
      </c>
      <c r="AT253" s="41">
        <v>0</v>
      </c>
      <c r="AU253" s="41">
        <v>0</v>
      </c>
      <c r="AV253" s="41">
        <v>0</v>
      </c>
      <c r="AW253" s="41">
        <v>0</v>
      </c>
      <c r="AX253" s="41">
        <v>0</v>
      </c>
      <c r="AY253" s="41">
        <v>0</v>
      </c>
      <c r="AZ253" s="41">
        <v>0</v>
      </c>
      <c r="BA253" s="41">
        <v>0</v>
      </c>
      <c r="BB253" s="41">
        <v>0</v>
      </c>
      <c r="BC253" s="41">
        <v>0</v>
      </c>
      <c r="BD253" s="41">
        <v>0</v>
      </c>
      <c r="BE253" s="41">
        <v>0</v>
      </c>
      <c r="BF253" s="41">
        <v>0</v>
      </c>
      <c r="BG253" s="41">
        <v>0</v>
      </c>
      <c r="BH253" s="41">
        <v>0</v>
      </c>
      <c r="BI253" s="41">
        <v>0</v>
      </c>
      <c r="BJ253" s="41">
        <v>0</v>
      </c>
      <c r="BK253" s="41">
        <v>0</v>
      </c>
      <c r="BL253" s="41">
        <v>0</v>
      </c>
      <c r="BM253" s="41">
        <v>0</v>
      </c>
      <c r="BN253" s="41">
        <v>0</v>
      </c>
      <c r="BO253" s="41">
        <v>0</v>
      </c>
      <c r="BP253" s="41">
        <v>0</v>
      </c>
      <c r="BQ253" s="41">
        <v>0</v>
      </c>
      <c r="BR253" s="41">
        <v>0</v>
      </c>
      <c r="BS253" s="41">
        <v>0</v>
      </c>
      <c r="BT253" s="41">
        <v>0</v>
      </c>
      <c r="BU253" s="41">
        <v>0</v>
      </c>
      <c r="BV253" s="41">
        <v>0</v>
      </c>
      <c r="BW253" s="41">
        <v>0</v>
      </c>
      <c r="BX253" s="41">
        <v>0</v>
      </c>
      <c r="BY253" s="41">
        <v>0</v>
      </c>
      <c r="BZ253" s="41">
        <v>0</v>
      </c>
      <c r="CA253" s="41">
        <v>0</v>
      </c>
      <c r="CB253" s="41">
        <v>0</v>
      </c>
      <c r="CC253" s="41">
        <v>0</v>
      </c>
      <c r="CD253" s="41">
        <v>0</v>
      </c>
      <c r="CE253" s="41">
        <v>0</v>
      </c>
      <c r="CF253" s="41">
        <v>0</v>
      </c>
      <c r="CG253" s="41">
        <v>0</v>
      </c>
      <c r="CH253" s="41">
        <v>0</v>
      </c>
      <c r="CI253" s="41">
        <v>0</v>
      </c>
      <c r="CJ253" s="41">
        <v>0</v>
      </c>
      <c r="CK253" s="41">
        <v>0</v>
      </c>
      <c r="CL253" s="41">
        <v>0</v>
      </c>
      <c r="CM253" s="41">
        <v>0</v>
      </c>
      <c r="CN253" s="41">
        <v>0</v>
      </c>
      <c r="CO253" s="41">
        <v>0</v>
      </c>
      <c r="CP253" s="41">
        <v>0</v>
      </c>
      <c r="CQ253" s="41">
        <v>0</v>
      </c>
      <c r="CR253" s="41">
        <v>0</v>
      </c>
      <c r="CS253" s="41">
        <v>0</v>
      </c>
      <c r="CT253" s="41">
        <v>0</v>
      </c>
      <c r="CU253" s="41">
        <v>0</v>
      </c>
      <c r="CV253" s="41">
        <v>0</v>
      </c>
      <c r="CW253" s="47">
        <v>0</v>
      </c>
      <c r="CX253" s="47">
        <v>0</v>
      </c>
      <c r="CY253" s="47">
        <v>0</v>
      </c>
      <c r="CZ253" s="47">
        <v>0</v>
      </c>
      <c r="DA253" s="47">
        <v>0</v>
      </c>
    </row>
    <row r="254" spans="1:105" x14ac:dyDescent="0.2">
      <c r="A254" s="36" t="s">
        <v>523</v>
      </c>
      <c r="B254" s="41">
        <v>0</v>
      </c>
      <c r="C254" s="41">
        <v>0</v>
      </c>
      <c r="D254" s="41">
        <v>0</v>
      </c>
      <c r="E254" s="41">
        <v>0</v>
      </c>
      <c r="F254" s="41">
        <v>0</v>
      </c>
      <c r="G254" s="41">
        <v>0</v>
      </c>
      <c r="H254" s="41">
        <v>0</v>
      </c>
      <c r="I254" s="41">
        <v>0</v>
      </c>
      <c r="J254" s="41">
        <v>0</v>
      </c>
      <c r="K254" s="41">
        <v>0</v>
      </c>
      <c r="L254" s="41">
        <v>0</v>
      </c>
      <c r="M254" s="41">
        <v>0</v>
      </c>
      <c r="N254" s="41">
        <v>0</v>
      </c>
      <c r="O254" s="41">
        <v>0</v>
      </c>
      <c r="P254" s="41">
        <v>0</v>
      </c>
      <c r="Q254" s="41">
        <v>0</v>
      </c>
      <c r="R254" s="41">
        <v>0</v>
      </c>
      <c r="S254" s="41">
        <v>0</v>
      </c>
      <c r="T254" s="41">
        <v>0</v>
      </c>
      <c r="U254" s="41">
        <v>0</v>
      </c>
      <c r="V254" s="41">
        <v>0</v>
      </c>
      <c r="W254" s="41">
        <v>0</v>
      </c>
      <c r="X254" s="41">
        <v>0</v>
      </c>
      <c r="Y254" s="41">
        <v>0</v>
      </c>
      <c r="Z254" s="41">
        <v>0</v>
      </c>
      <c r="AA254" s="41">
        <v>0</v>
      </c>
      <c r="AB254" s="41">
        <v>0</v>
      </c>
      <c r="AC254" s="41">
        <v>0</v>
      </c>
      <c r="AD254" s="41">
        <v>0</v>
      </c>
      <c r="AE254" s="41">
        <v>0</v>
      </c>
      <c r="AF254" s="41">
        <v>0</v>
      </c>
      <c r="AG254" s="41">
        <v>0</v>
      </c>
      <c r="AH254" s="41">
        <v>0</v>
      </c>
      <c r="AI254" s="41">
        <v>0</v>
      </c>
      <c r="AJ254" s="41">
        <v>0</v>
      </c>
      <c r="AK254" s="41">
        <v>0</v>
      </c>
      <c r="AL254" s="41">
        <v>0</v>
      </c>
      <c r="AM254" s="41">
        <v>0</v>
      </c>
      <c r="AN254" s="41">
        <v>0</v>
      </c>
      <c r="AO254" s="41">
        <v>0</v>
      </c>
      <c r="AP254" s="41">
        <v>0</v>
      </c>
      <c r="AQ254" s="41">
        <v>0</v>
      </c>
      <c r="AR254" s="41">
        <v>0</v>
      </c>
      <c r="AS254" s="41">
        <v>0</v>
      </c>
      <c r="AT254" s="41">
        <v>0</v>
      </c>
      <c r="AU254" s="41">
        <v>1849611</v>
      </c>
      <c r="AV254" s="41">
        <v>2678457</v>
      </c>
      <c r="AW254" s="41">
        <v>0</v>
      </c>
      <c r="AX254" s="41">
        <v>0</v>
      </c>
      <c r="AY254" s="41">
        <v>0</v>
      </c>
      <c r="AZ254" s="41">
        <v>4540923</v>
      </c>
      <c r="BA254" s="41">
        <v>32</v>
      </c>
      <c r="BB254" s="41">
        <v>0</v>
      </c>
      <c r="BC254" s="41">
        <v>0</v>
      </c>
      <c r="BD254" s="41">
        <v>0</v>
      </c>
      <c r="BE254" s="41">
        <v>0</v>
      </c>
      <c r="BF254" s="41">
        <v>0</v>
      </c>
      <c r="BG254" s="41">
        <v>0</v>
      </c>
      <c r="BH254" s="41">
        <v>0</v>
      </c>
      <c r="BI254" s="41">
        <v>0</v>
      </c>
      <c r="BJ254" s="41">
        <v>0</v>
      </c>
      <c r="BK254" s="41">
        <v>0</v>
      </c>
      <c r="BL254" s="41">
        <v>0</v>
      </c>
      <c r="BM254" s="41">
        <v>0</v>
      </c>
      <c r="BN254" s="41">
        <v>0</v>
      </c>
      <c r="BO254" s="41">
        <v>0</v>
      </c>
      <c r="BP254" s="41">
        <v>0</v>
      </c>
      <c r="BQ254" s="41">
        <v>0</v>
      </c>
      <c r="BR254" s="41">
        <v>0</v>
      </c>
      <c r="BS254" s="41">
        <v>0</v>
      </c>
      <c r="BT254" s="41">
        <v>0</v>
      </c>
      <c r="BU254" s="41">
        <v>0</v>
      </c>
      <c r="BV254" s="41">
        <v>0</v>
      </c>
      <c r="BW254" s="41">
        <v>0</v>
      </c>
      <c r="BX254" s="41">
        <v>0</v>
      </c>
      <c r="BY254" s="41">
        <v>0</v>
      </c>
      <c r="BZ254" s="41">
        <v>0</v>
      </c>
      <c r="CA254" s="41">
        <v>0</v>
      </c>
      <c r="CB254" s="41">
        <v>0</v>
      </c>
      <c r="CC254" s="41">
        <v>0</v>
      </c>
      <c r="CD254" s="41">
        <v>0</v>
      </c>
      <c r="CE254" s="41">
        <v>0</v>
      </c>
      <c r="CF254" s="41">
        <v>0</v>
      </c>
      <c r="CG254" s="41">
        <v>0</v>
      </c>
      <c r="CH254" s="41">
        <v>0</v>
      </c>
      <c r="CI254" s="41">
        <v>0</v>
      </c>
      <c r="CJ254" s="41">
        <v>0</v>
      </c>
      <c r="CK254" s="41">
        <v>0</v>
      </c>
      <c r="CL254" s="41">
        <v>0</v>
      </c>
      <c r="CM254" s="41">
        <v>0</v>
      </c>
      <c r="CN254" s="41">
        <v>0</v>
      </c>
      <c r="CO254" s="41">
        <v>0</v>
      </c>
      <c r="CP254" s="41">
        <v>0</v>
      </c>
      <c r="CQ254" s="41">
        <v>0</v>
      </c>
      <c r="CR254" s="41">
        <v>0</v>
      </c>
      <c r="CS254" s="41">
        <v>0</v>
      </c>
      <c r="CT254" s="41">
        <v>0</v>
      </c>
      <c r="CU254" s="41">
        <v>0</v>
      </c>
      <c r="CV254" s="41">
        <v>0</v>
      </c>
      <c r="CW254" s="47">
        <v>0</v>
      </c>
      <c r="CX254" s="47">
        <v>0</v>
      </c>
      <c r="CY254" s="47">
        <v>0</v>
      </c>
      <c r="CZ254" s="47">
        <v>0</v>
      </c>
      <c r="DA254" s="47">
        <v>0</v>
      </c>
    </row>
    <row r="255" spans="1:105" x14ac:dyDescent="0.2">
      <c r="A255" s="48" t="s">
        <v>524</v>
      </c>
      <c r="B255" s="41">
        <v>0</v>
      </c>
      <c r="C255" s="41">
        <v>0</v>
      </c>
      <c r="D255" s="41">
        <v>0</v>
      </c>
      <c r="E255" s="41">
        <v>0</v>
      </c>
      <c r="F255" s="41">
        <v>0</v>
      </c>
      <c r="G255" s="41">
        <v>0</v>
      </c>
      <c r="H255" s="41">
        <v>0</v>
      </c>
      <c r="I255" s="41">
        <v>0</v>
      </c>
      <c r="J255" s="41">
        <v>0</v>
      </c>
      <c r="K255" s="41">
        <v>0</v>
      </c>
      <c r="L255" s="41">
        <v>0</v>
      </c>
      <c r="M255" s="41">
        <v>0</v>
      </c>
      <c r="N255" s="41">
        <v>0</v>
      </c>
      <c r="O255" s="41">
        <v>0</v>
      </c>
      <c r="P255" s="41">
        <v>0</v>
      </c>
      <c r="Q255" s="41">
        <v>0</v>
      </c>
      <c r="R255" s="41">
        <v>0</v>
      </c>
      <c r="S255" s="41">
        <v>0</v>
      </c>
      <c r="T255" s="41">
        <v>0</v>
      </c>
      <c r="U255" s="41">
        <v>0</v>
      </c>
      <c r="V255" s="41">
        <v>0</v>
      </c>
      <c r="W255" s="41">
        <v>0</v>
      </c>
      <c r="X255" s="41">
        <v>0</v>
      </c>
      <c r="Y255" s="41">
        <v>0</v>
      </c>
      <c r="Z255" s="41">
        <v>0</v>
      </c>
      <c r="AA255" s="41">
        <v>0</v>
      </c>
      <c r="AB255" s="41">
        <v>0</v>
      </c>
      <c r="AC255" s="41">
        <v>0</v>
      </c>
      <c r="AD255" s="41">
        <v>0</v>
      </c>
      <c r="AE255" s="41">
        <v>0</v>
      </c>
      <c r="AF255" s="41">
        <v>0</v>
      </c>
      <c r="AG255" s="41">
        <v>0</v>
      </c>
      <c r="AH255" s="41">
        <v>0</v>
      </c>
      <c r="AI255" s="41">
        <v>0</v>
      </c>
      <c r="AJ255" s="41">
        <v>0</v>
      </c>
      <c r="AK255" s="41">
        <v>0</v>
      </c>
      <c r="AL255" s="41">
        <v>0</v>
      </c>
      <c r="AM255" s="41">
        <v>0</v>
      </c>
      <c r="AN255" s="41">
        <v>0</v>
      </c>
      <c r="AO255" s="41">
        <v>0</v>
      </c>
      <c r="AP255" s="41">
        <v>0</v>
      </c>
      <c r="AQ255" s="41">
        <v>0</v>
      </c>
      <c r="AR255" s="41">
        <v>0</v>
      </c>
      <c r="AS255" s="41">
        <v>0</v>
      </c>
      <c r="AT255" s="41">
        <v>0</v>
      </c>
      <c r="AU255" s="41">
        <v>0</v>
      </c>
      <c r="AV255" s="41">
        <v>0</v>
      </c>
      <c r="AW255" s="41">
        <v>0</v>
      </c>
      <c r="AX255" s="41">
        <v>0</v>
      </c>
      <c r="AY255" s="41">
        <v>0</v>
      </c>
      <c r="AZ255" s="41">
        <v>0</v>
      </c>
      <c r="BA255" s="41">
        <v>0</v>
      </c>
      <c r="BB255" s="41">
        <v>0</v>
      </c>
      <c r="BC255" s="41">
        <v>0</v>
      </c>
      <c r="BD255" s="41">
        <v>0</v>
      </c>
      <c r="BE255" s="41">
        <v>0</v>
      </c>
      <c r="BF255" s="41">
        <v>0</v>
      </c>
      <c r="BG255" s="41">
        <v>0</v>
      </c>
      <c r="BH255" s="41">
        <v>0</v>
      </c>
      <c r="BI255" s="41">
        <v>0</v>
      </c>
      <c r="BJ255" s="41">
        <v>0</v>
      </c>
      <c r="BK255" s="41">
        <v>0</v>
      </c>
      <c r="BL255" s="41">
        <v>0</v>
      </c>
      <c r="BM255" s="41">
        <v>0</v>
      </c>
      <c r="BN255" s="41">
        <v>0</v>
      </c>
      <c r="BO255" s="41">
        <v>0</v>
      </c>
      <c r="BP255" s="41">
        <v>0</v>
      </c>
      <c r="BQ255" s="41">
        <v>0</v>
      </c>
      <c r="BR255" s="41">
        <v>0</v>
      </c>
      <c r="BS255" s="41">
        <v>0</v>
      </c>
      <c r="BT255" s="41">
        <v>0</v>
      </c>
      <c r="BU255" s="41">
        <v>0</v>
      </c>
      <c r="BV255" s="41">
        <v>0</v>
      </c>
      <c r="BW255" s="41">
        <v>0</v>
      </c>
      <c r="BX255" s="41">
        <v>0</v>
      </c>
      <c r="BY255" s="41">
        <v>0</v>
      </c>
      <c r="BZ255" s="41">
        <v>0</v>
      </c>
      <c r="CA255" s="41">
        <v>0</v>
      </c>
      <c r="CB255" s="41">
        <v>0</v>
      </c>
      <c r="CC255" s="41">
        <v>0</v>
      </c>
      <c r="CD255" s="41">
        <v>0</v>
      </c>
      <c r="CE255" s="41">
        <v>0</v>
      </c>
      <c r="CF255" s="41">
        <v>0</v>
      </c>
      <c r="CG255" s="41">
        <v>0</v>
      </c>
      <c r="CH255" s="41">
        <v>0</v>
      </c>
      <c r="CI255" s="41">
        <v>0</v>
      </c>
      <c r="CJ255" s="41">
        <v>0</v>
      </c>
      <c r="CK255" s="41">
        <v>0</v>
      </c>
      <c r="CL255" s="41">
        <v>0</v>
      </c>
      <c r="CM255" s="41">
        <v>0</v>
      </c>
      <c r="CN255" s="41">
        <v>0</v>
      </c>
      <c r="CO255" s="41">
        <v>0</v>
      </c>
      <c r="CP255" s="41">
        <v>0</v>
      </c>
      <c r="CQ255" s="41">
        <v>0</v>
      </c>
      <c r="CR255" s="41">
        <v>5137226175355.2432</v>
      </c>
      <c r="CS255" s="41">
        <v>6815703253282.001</v>
      </c>
      <c r="CT255" s="41">
        <v>9373303514003.3477</v>
      </c>
      <c r="CU255" s="41">
        <v>4553640932921</v>
      </c>
      <c r="CV255" s="41">
        <v>6796745004826.001</v>
      </c>
      <c r="CW255" s="41">
        <v>7991090499570.001</v>
      </c>
      <c r="CX255" s="41">
        <v>14203675799624</v>
      </c>
      <c r="CY255" s="41">
        <v>12005315874003</v>
      </c>
      <c r="CZ255" s="41">
        <v>5737272897294.79</v>
      </c>
      <c r="DA255" s="41">
        <v>1600000000000</v>
      </c>
    </row>
    <row r="256" spans="1:105" x14ac:dyDescent="0.2">
      <c r="A256" s="42" t="s">
        <v>525</v>
      </c>
      <c r="B256" s="41">
        <f t="shared" ref="B256" si="65">SUM(B257:B259)</f>
        <v>0</v>
      </c>
      <c r="C256" s="41">
        <f>SUM(C257:C259)</f>
        <v>0</v>
      </c>
      <c r="D256" s="41">
        <f t="shared" ref="D256:BO256" si="66">SUM(D257:D259)</f>
        <v>0</v>
      </c>
      <c r="E256" s="41">
        <f t="shared" si="66"/>
        <v>0</v>
      </c>
      <c r="F256" s="41">
        <f t="shared" si="66"/>
        <v>0</v>
      </c>
      <c r="G256" s="41">
        <f t="shared" si="66"/>
        <v>0</v>
      </c>
      <c r="H256" s="41">
        <f t="shared" si="66"/>
        <v>0</v>
      </c>
      <c r="I256" s="41">
        <f t="shared" si="66"/>
        <v>0</v>
      </c>
      <c r="J256" s="41">
        <f t="shared" si="66"/>
        <v>0</v>
      </c>
      <c r="K256" s="41">
        <f t="shared" si="66"/>
        <v>0</v>
      </c>
      <c r="L256" s="41">
        <f t="shared" si="66"/>
        <v>0</v>
      </c>
      <c r="M256" s="41">
        <f t="shared" si="66"/>
        <v>0</v>
      </c>
      <c r="N256" s="41">
        <f t="shared" si="66"/>
        <v>0</v>
      </c>
      <c r="O256" s="41">
        <f t="shared" si="66"/>
        <v>0</v>
      </c>
      <c r="P256" s="41">
        <f t="shared" si="66"/>
        <v>0</v>
      </c>
      <c r="Q256" s="41">
        <f t="shared" si="66"/>
        <v>0</v>
      </c>
      <c r="R256" s="41">
        <f t="shared" si="66"/>
        <v>0</v>
      </c>
      <c r="S256" s="41">
        <f t="shared" si="66"/>
        <v>0</v>
      </c>
      <c r="T256" s="41">
        <f t="shared" si="66"/>
        <v>0</v>
      </c>
      <c r="U256" s="41">
        <f t="shared" si="66"/>
        <v>0</v>
      </c>
      <c r="V256" s="41">
        <f t="shared" si="66"/>
        <v>0</v>
      </c>
      <c r="W256" s="41">
        <f t="shared" si="66"/>
        <v>1500000</v>
      </c>
      <c r="X256" s="41">
        <f t="shared" si="66"/>
        <v>0</v>
      </c>
      <c r="Y256" s="41">
        <f t="shared" si="66"/>
        <v>0</v>
      </c>
      <c r="Z256" s="41">
        <f t="shared" si="66"/>
        <v>0</v>
      </c>
      <c r="AA256" s="41">
        <f t="shared" si="66"/>
        <v>0</v>
      </c>
      <c r="AB256" s="41">
        <f t="shared" si="66"/>
        <v>0</v>
      </c>
      <c r="AC256" s="41">
        <f t="shared" si="66"/>
        <v>0</v>
      </c>
      <c r="AD256" s="41">
        <f t="shared" si="66"/>
        <v>0</v>
      </c>
      <c r="AE256" s="41">
        <f t="shared" si="66"/>
        <v>0</v>
      </c>
      <c r="AF256" s="41">
        <f t="shared" si="66"/>
        <v>0</v>
      </c>
      <c r="AG256" s="41">
        <f t="shared" si="66"/>
        <v>0</v>
      </c>
      <c r="AH256" s="41">
        <f t="shared" si="66"/>
        <v>0</v>
      </c>
      <c r="AI256" s="41">
        <f t="shared" si="66"/>
        <v>0</v>
      </c>
      <c r="AJ256" s="41">
        <f t="shared" si="66"/>
        <v>0</v>
      </c>
      <c r="AK256" s="41">
        <f t="shared" si="66"/>
        <v>0</v>
      </c>
      <c r="AL256" s="41">
        <f t="shared" si="66"/>
        <v>0</v>
      </c>
      <c r="AM256" s="41">
        <f t="shared" si="66"/>
        <v>0</v>
      </c>
      <c r="AN256" s="41">
        <f t="shared" si="66"/>
        <v>0</v>
      </c>
      <c r="AO256" s="41">
        <f t="shared" si="66"/>
        <v>0</v>
      </c>
      <c r="AP256" s="41">
        <f t="shared" si="66"/>
        <v>0</v>
      </c>
      <c r="AQ256" s="41">
        <f t="shared" si="66"/>
        <v>0</v>
      </c>
      <c r="AR256" s="41">
        <f t="shared" si="66"/>
        <v>0</v>
      </c>
      <c r="AS256" s="41">
        <f t="shared" si="66"/>
        <v>0</v>
      </c>
      <c r="AT256" s="41">
        <f t="shared" si="66"/>
        <v>0</v>
      </c>
      <c r="AU256" s="41">
        <f t="shared" si="66"/>
        <v>0</v>
      </c>
      <c r="AV256" s="41">
        <f t="shared" si="66"/>
        <v>0</v>
      </c>
      <c r="AW256" s="41">
        <f t="shared" si="66"/>
        <v>0</v>
      </c>
      <c r="AX256" s="41">
        <f t="shared" si="66"/>
        <v>0</v>
      </c>
      <c r="AY256" s="41">
        <f t="shared" si="66"/>
        <v>0</v>
      </c>
      <c r="AZ256" s="41">
        <f t="shared" si="66"/>
        <v>0</v>
      </c>
      <c r="BA256" s="41">
        <f t="shared" si="66"/>
        <v>0</v>
      </c>
      <c r="BB256" s="41">
        <f t="shared" si="66"/>
        <v>0</v>
      </c>
      <c r="BC256" s="41">
        <f t="shared" si="66"/>
        <v>0</v>
      </c>
      <c r="BD256" s="41">
        <f t="shared" si="66"/>
        <v>0</v>
      </c>
      <c r="BE256" s="41">
        <f t="shared" si="66"/>
        <v>0</v>
      </c>
      <c r="BF256" s="41">
        <f t="shared" si="66"/>
        <v>0</v>
      </c>
      <c r="BG256" s="41">
        <f t="shared" si="66"/>
        <v>0</v>
      </c>
      <c r="BH256" s="41">
        <f t="shared" si="66"/>
        <v>0</v>
      </c>
      <c r="BI256" s="41">
        <f t="shared" si="66"/>
        <v>0</v>
      </c>
      <c r="BJ256" s="41">
        <f t="shared" si="66"/>
        <v>0</v>
      </c>
      <c r="BK256" s="41">
        <f t="shared" si="66"/>
        <v>0</v>
      </c>
      <c r="BL256" s="41">
        <f t="shared" si="66"/>
        <v>0</v>
      </c>
      <c r="BM256" s="41">
        <f t="shared" si="66"/>
        <v>0</v>
      </c>
      <c r="BN256" s="41">
        <f t="shared" si="66"/>
        <v>0</v>
      </c>
      <c r="BO256" s="41">
        <f t="shared" si="66"/>
        <v>0</v>
      </c>
      <c r="BP256" s="41">
        <f t="shared" ref="BP256:CZ256" si="67">SUM(BP257:BP259)</f>
        <v>0</v>
      </c>
      <c r="BQ256" s="41">
        <f t="shared" si="67"/>
        <v>0</v>
      </c>
      <c r="BR256" s="41">
        <f t="shared" si="67"/>
        <v>0</v>
      </c>
      <c r="BS256" s="41">
        <f t="shared" si="67"/>
        <v>0</v>
      </c>
      <c r="BT256" s="41">
        <f t="shared" si="67"/>
        <v>0</v>
      </c>
      <c r="BU256" s="41">
        <f t="shared" si="67"/>
        <v>0</v>
      </c>
      <c r="BV256" s="41">
        <f t="shared" si="67"/>
        <v>0</v>
      </c>
      <c r="BW256" s="41">
        <f t="shared" si="67"/>
        <v>0</v>
      </c>
      <c r="BX256" s="41">
        <f t="shared" si="67"/>
        <v>0</v>
      </c>
      <c r="BY256" s="41">
        <f t="shared" si="67"/>
        <v>0</v>
      </c>
      <c r="BZ256" s="41">
        <f t="shared" si="67"/>
        <v>0</v>
      </c>
      <c r="CA256" s="41">
        <f t="shared" si="67"/>
        <v>0</v>
      </c>
      <c r="CB256" s="41">
        <f t="shared" si="67"/>
        <v>0</v>
      </c>
      <c r="CC256" s="41">
        <f t="shared" si="67"/>
        <v>0</v>
      </c>
      <c r="CD256" s="41">
        <f t="shared" si="67"/>
        <v>0</v>
      </c>
      <c r="CE256" s="41">
        <f t="shared" si="67"/>
        <v>0</v>
      </c>
      <c r="CF256" s="41">
        <f t="shared" si="67"/>
        <v>0</v>
      </c>
      <c r="CG256" s="41">
        <f t="shared" si="67"/>
        <v>0</v>
      </c>
      <c r="CH256" s="41">
        <f t="shared" si="67"/>
        <v>0</v>
      </c>
      <c r="CI256" s="41">
        <f t="shared" si="67"/>
        <v>0</v>
      </c>
      <c r="CJ256" s="41">
        <f t="shared" si="67"/>
        <v>0</v>
      </c>
      <c r="CK256" s="41">
        <f t="shared" si="67"/>
        <v>0</v>
      </c>
      <c r="CL256" s="41">
        <f t="shared" si="67"/>
        <v>0</v>
      </c>
      <c r="CM256" s="41">
        <f t="shared" si="67"/>
        <v>0</v>
      </c>
      <c r="CN256" s="41">
        <f t="shared" si="67"/>
        <v>0</v>
      </c>
      <c r="CO256" s="41">
        <f t="shared" si="67"/>
        <v>0</v>
      </c>
      <c r="CP256" s="41">
        <f t="shared" si="67"/>
        <v>0</v>
      </c>
      <c r="CQ256" s="41">
        <f t="shared" si="67"/>
        <v>0</v>
      </c>
      <c r="CR256" s="41">
        <f t="shared" si="67"/>
        <v>0</v>
      </c>
      <c r="CS256" s="41">
        <f t="shared" si="67"/>
        <v>0</v>
      </c>
      <c r="CT256" s="41">
        <f t="shared" si="67"/>
        <v>0</v>
      </c>
      <c r="CU256" s="41">
        <f t="shared" si="67"/>
        <v>0</v>
      </c>
      <c r="CV256" s="41">
        <f t="shared" si="67"/>
        <v>0</v>
      </c>
      <c r="CW256" s="41">
        <f t="shared" si="67"/>
        <v>0</v>
      </c>
      <c r="CX256" s="41">
        <f t="shared" si="67"/>
        <v>0</v>
      </c>
      <c r="CY256" s="41">
        <f t="shared" si="67"/>
        <v>0</v>
      </c>
      <c r="CZ256" s="41">
        <f t="shared" si="67"/>
        <v>0</v>
      </c>
      <c r="DA256" s="41">
        <v>0</v>
      </c>
    </row>
    <row r="257" spans="1:105" x14ac:dyDescent="0.2">
      <c r="A257" s="42" t="s">
        <v>526</v>
      </c>
      <c r="B257" s="41">
        <v>0</v>
      </c>
      <c r="C257" s="41">
        <v>0</v>
      </c>
      <c r="D257" s="41">
        <v>0</v>
      </c>
      <c r="E257" s="41">
        <v>0</v>
      </c>
      <c r="F257" s="41">
        <v>0</v>
      </c>
      <c r="G257" s="41">
        <v>0</v>
      </c>
      <c r="H257" s="41">
        <v>0</v>
      </c>
      <c r="I257" s="41">
        <v>0</v>
      </c>
      <c r="J257" s="41">
        <v>0</v>
      </c>
      <c r="K257" s="41">
        <v>0</v>
      </c>
      <c r="L257" s="41">
        <v>0</v>
      </c>
      <c r="M257" s="41">
        <v>0</v>
      </c>
      <c r="N257" s="41">
        <v>0</v>
      </c>
      <c r="O257" s="41">
        <v>0</v>
      </c>
      <c r="P257" s="41">
        <v>0</v>
      </c>
      <c r="Q257" s="41">
        <v>0</v>
      </c>
      <c r="R257" s="41">
        <v>0</v>
      </c>
      <c r="S257" s="41">
        <v>0</v>
      </c>
      <c r="T257" s="41">
        <v>0</v>
      </c>
      <c r="U257" s="41">
        <v>0</v>
      </c>
      <c r="V257" s="41">
        <v>0</v>
      </c>
      <c r="W257" s="41">
        <v>0</v>
      </c>
      <c r="X257" s="41">
        <v>0</v>
      </c>
      <c r="Y257" s="41">
        <v>0</v>
      </c>
      <c r="Z257" s="41">
        <v>0</v>
      </c>
      <c r="AA257" s="41">
        <v>0</v>
      </c>
      <c r="AB257" s="41">
        <v>0</v>
      </c>
      <c r="AC257" s="41">
        <v>0</v>
      </c>
      <c r="AD257" s="41">
        <v>0</v>
      </c>
      <c r="AE257" s="41">
        <v>0</v>
      </c>
      <c r="AF257" s="41">
        <v>0</v>
      </c>
      <c r="AG257" s="41">
        <v>0</v>
      </c>
      <c r="AH257" s="41">
        <v>0</v>
      </c>
      <c r="AI257" s="41">
        <v>0</v>
      </c>
      <c r="AJ257" s="41">
        <v>0</v>
      </c>
      <c r="AK257" s="41">
        <v>0</v>
      </c>
      <c r="AL257" s="41">
        <v>0</v>
      </c>
      <c r="AM257" s="41">
        <v>0</v>
      </c>
      <c r="AN257" s="41">
        <v>0</v>
      </c>
      <c r="AO257" s="41">
        <v>0</v>
      </c>
      <c r="AP257" s="41">
        <v>0</v>
      </c>
      <c r="AQ257" s="41">
        <v>0</v>
      </c>
      <c r="AR257" s="41">
        <v>0</v>
      </c>
      <c r="AS257" s="41">
        <v>0</v>
      </c>
      <c r="AT257" s="41">
        <v>0</v>
      </c>
      <c r="AU257" s="41">
        <v>0</v>
      </c>
      <c r="AV257" s="41">
        <v>0</v>
      </c>
      <c r="AW257" s="41">
        <v>0</v>
      </c>
      <c r="AX257" s="41">
        <v>0</v>
      </c>
      <c r="AY257" s="41">
        <v>0</v>
      </c>
      <c r="AZ257" s="41">
        <v>0</v>
      </c>
      <c r="BA257" s="41">
        <v>0</v>
      </c>
      <c r="BB257" s="41">
        <v>0</v>
      </c>
      <c r="BC257" s="41">
        <v>0</v>
      </c>
      <c r="BD257" s="41">
        <v>0</v>
      </c>
      <c r="BE257" s="41">
        <v>0</v>
      </c>
      <c r="BF257" s="41">
        <v>0</v>
      </c>
      <c r="BG257" s="41">
        <v>0</v>
      </c>
      <c r="BH257" s="41">
        <v>0</v>
      </c>
      <c r="BI257" s="41">
        <v>0</v>
      </c>
      <c r="BJ257" s="41">
        <v>0</v>
      </c>
      <c r="BK257" s="41">
        <v>0</v>
      </c>
      <c r="BL257" s="41">
        <v>0</v>
      </c>
      <c r="BM257" s="41">
        <v>0</v>
      </c>
      <c r="BN257" s="41">
        <v>0</v>
      </c>
      <c r="BO257" s="41">
        <v>0</v>
      </c>
      <c r="BP257" s="41">
        <v>0</v>
      </c>
      <c r="BQ257" s="41">
        <v>0</v>
      </c>
      <c r="BR257" s="41">
        <v>0</v>
      </c>
      <c r="BS257" s="41">
        <v>0</v>
      </c>
      <c r="BT257" s="41">
        <v>0</v>
      </c>
      <c r="BU257" s="41">
        <v>0</v>
      </c>
      <c r="BV257" s="41">
        <v>0</v>
      </c>
      <c r="BW257" s="41">
        <v>0</v>
      </c>
      <c r="BX257" s="41">
        <v>0</v>
      </c>
      <c r="BY257" s="41">
        <v>0</v>
      </c>
      <c r="BZ257" s="41">
        <v>0</v>
      </c>
      <c r="CA257" s="41">
        <v>0</v>
      </c>
      <c r="CB257" s="41">
        <v>0</v>
      </c>
      <c r="CC257" s="41">
        <v>0</v>
      </c>
      <c r="CD257" s="41">
        <v>0</v>
      </c>
      <c r="CE257" s="41">
        <v>0</v>
      </c>
      <c r="CF257" s="41">
        <v>0</v>
      </c>
      <c r="CG257" s="41">
        <v>0</v>
      </c>
      <c r="CH257" s="41">
        <v>0</v>
      </c>
      <c r="CI257" s="41">
        <v>0</v>
      </c>
      <c r="CJ257" s="41">
        <v>0</v>
      </c>
      <c r="CK257" s="41">
        <v>0</v>
      </c>
      <c r="CL257" s="41">
        <v>0</v>
      </c>
      <c r="CM257" s="41">
        <v>0</v>
      </c>
      <c r="CN257" s="41">
        <v>0</v>
      </c>
      <c r="CO257" s="41">
        <v>0</v>
      </c>
      <c r="CP257" s="41">
        <v>0</v>
      </c>
      <c r="CQ257" s="41">
        <v>0</v>
      </c>
      <c r="CR257" s="41">
        <v>0</v>
      </c>
      <c r="CS257" s="41">
        <v>0</v>
      </c>
      <c r="CT257" s="41">
        <v>0</v>
      </c>
      <c r="CU257" s="41">
        <v>0</v>
      </c>
      <c r="CV257" s="41">
        <v>0</v>
      </c>
      <c r="CW257" s="41">
        <v>0</v>
      </c>
      <c r="CX257" s="41">
        <v>0</v>
      </c>
      <c r="CY257" s="41">
        <v>0</v>
      </c>
      <c r="CZ257" s="41">
        <v>0</v>
      </c>
      <c r="DA257" s="41">
        <v>0</v>
      </c>
    </row>
    <row r="258" spans="1:105" x14ac:dyDescent="0.2">
      <c r="A258" s="42" t="s">
        <v>527</v>
      </c>
      <c r="B258" s="41">
        <v>0</v>
      </c>
      <c r="C258" s="41">
        <v>0</v>
      </c>
      <c r="D258" s="41">
        <v>0</v>
      </c>
      <c r="E258" s="41">
        <v>0</v>
      </c>
      <c r="F258" s="41">
        <v>0</v>
      </c>
      <c r="G258" s="41">
        <v>0</v>
      </c>
      <c r="H258" s="41">
        <v>0</v>
      </c>
      <c r="I258" s="41">
        <v>0</v>
      </c>
      <c r="J258" s="41">
        <v>0</v>
      </c>
      <c r="K258" s="41">
        <v>0</v>
      </c>
      <c r="L258" s="41">
        <v>0</v>
      </c>
      <c r="M258" s="41">
        <v>0</v>
      </c>
      <c r="N258" s="41">
        <v>0</v>
      </c>
      <c r="O258" s="41">
        <v>0</v>
      </c>
      <c r="P258" s="41">
        <v>0</v>
      </c>
      <c r="Q258" s="41">
        <v>0</v>
      </c>
      <c r="R258" s="41">
        <v>0</v>
      </c>
      <c r="S258" s="41">
        <v>0</v>
      </c>
      <c r="T258" s="41">
        <v>0</v>
      </c>
      <c r="U258" s="41">
        <v>0</v>
      </c>
      <c r="V258" s="41">
        <v>0</v>
      </c>
      <c r="W258" s="41">
        <v>0</v>
      </c>
      <c r="X258" s="41">
        <v>0</v>
      </c>
      <c r="Y258" s="41">
        <v>0</v>
      </c>
      <c r="Z258" s="41">
        <v>0</v>
      </c>
      <c r="AA258" s="41">
        <v>0</v>
      </c>
      <c r="AB258" s="41">
        <v>0</v>
      </c>
      <c r="AC258" s="41">
        <v>0</v>
      </c>
      <c r="AD258" s="41">
        <v>0</v>
      </c>
      <c r="AE258" s="41">
        <v>0</v>
      </c>
      <c r="AF258" s="41">
        <v>0</v>
      </c>
      <c r="AG258" s="41">
        <v>0</v>
      </c>
      <c r="AH258" s="41">
        <v>0</v>
      </c>
      <c r="AI258" s="41">
        <v>0</v>
      </c>
      <c r="AJ258" s="41">
        <v>0</v>
      </c>
      <c r="AK258" s="41">
        <v>0</v>
      </c>
      <c r="AL258" s="41">
        <v>0</v>
      </c>
      <c r="AM258" s="41">
        <v>0</v>
      </c>
      <c r="AN258" s="41">
        <v>0</v>
      </c>
      <c r="AO258" s="41">
        <v>0</v>
      </c>
      <c r="AP258" s="41">
        <v>0</v>
      </c>
      <c r="AQ258" s="41">
        <v>0</v>
      </c>
      <c r="AR258" s="41">
        <v>0</v>
      </c>
      <c r="AS258" s="41">
        <v>0</v>
      </c>
      <c r="AT258" s="41">
        <v>0</v>
      </c>
      <c r="AU258" s="41">
        <v>0</v>
      </c>
      <c r="AV258" s="41">
        <v>0</v>
      </c>
      <c r="AW258" s="41">
        <v>0</v>
      </c>
      <c r="AX258" s="41">
        <v>0</v>
      </c>
      <c r="AY258" s="41">
        <v>0</v>
      </c>
      <c r="AZ258" s="41">
        <v>0</v>
      </c>
      <c r="BA258" s="41">
        <v>0</v>
      </c>
      <c r="BB258" s="41">
        <v>0</v>
      </c>
      <c r="BC258" s="41">
        <v>0</v>
      </c>
      <c r="BD258" s="41">
        <v>0</v>
      </c>
      <c r="BE258" s="41">
        <v>0</v>
      </c>
      <c r="BF258" s="41">
        <v>0</v>
      </c>
      <c r="BG258" s="41">
        <v>0</v>
      </c>
      <c r="BH258" s="41">
        <v>0</v>
      </c>
      <c r="BI258" s="41">
        <v>0</v>
      </c>
      <c r="BJ258" s="41">
        <v>0</v>
      </c>
      <c r="BK258" s="41">
        <v>0</v>
      </c>
      <c r="BL258" s="41">
        <v>0</v>
      </c>
      <c r="BM258" s="41">
        <v>0</v>
      </c>
      <c r="BN258" s="41">
        <v>0</v>
      </c>
      <c r="BO258" s="41">
        <v>0</v>
      </c>
      <c r="BP258" s="41">
        <v>0</v>
      </c>
      <c r="BQ258" s="41">
        <v>0</v>
      </c>
      <c r="BR258" s="41">
        <v>0</v>
      </c>
      <c r="BS258" s="41">
        <v>0</v>
      </c>
      <c r="BT258" s="41">
        <v>0</v>
      </c>
      <c r="BU258" s="41">
        <v>0</v>
      </c>
      <c r="BV258" s="41">
        <v>0</v>
      </c>
      <c r="BW258" s="41">
        <v>0</v>
      </c>
      <c r="BX258" s="41">
        <v>0</v>
      </c>
      <c r="BY258" s="41">
        <v>0</v>
      </c>
      <c r="BZ258" s="41">
        <v>0</v>
      </c>
      <c r="CA258" s="41">
        <v>0</v>
      </c>
      <c r="CB258" s="41">
        <v>0</v>
      </c>
      <c r="CC258" s="41">
        <v>0</v>
      </c>
      <c r="CD258" s="41">
        <v>0</v>
      </c>
      <c r="CE258" s="41">
        <v>0</v>
      </c>
      <c r="CF258" s="41">
        <v>0</v>
      </c>
      <c r="CG258" s="41">
        <v>0</v>
      </c>
      <c r="CH258" s="41">
        <v>0</v>
      </c>
      <c r="CI258" s="41">
        <v>0</v>
      </c>
      <c r="CJ258" s="41">
        <v>0</v>
      </c>
      <c r="CK258" s="41">
        <v>0</v>
      </c>
      <c r="CL258" s="41">
        <v>0</v>
      </c>
      <c r="CM258" s="41">
        <v>0</v>
      </c>
      <c r="CN258" s="41">
        <v>0</v>
      </c>
      <c r="CO258" s="41">
        <v>0</v>
      </c>
      <c r="CP258" s="41">
        <v>0</v>
      </c>
      <c r="CQ258" s="41">
        <v>0</v>
      </c>
      <c r="CR258" s="41">
        <v>0</v>
      </c>
      <c r="CS258" s="41">
        <v>0</v>
      </c>
      <c r="CT258" s="41">
        <v>0</v>
      </c>
      <c r="CU258" s="41">
        <v>0</v>
      </c>
      <c r="CV258" s="41">
        <v>0</v>
      </c>
      <c r="CW258" s="41">
        <v>0</v>
      </c>
      <c r="CX258" s="41">
        <v>0</v>
      </c>
      <c r="CY258" s="41">
        <v>0</v>
      </c>
      <c r="CZ258" s="41">
        <v>0</v>
      </c>
      <c r="DA258" s="41">
        <v>0</v>
      </c>
    </row>
    <row r="259" spans="1:105" x14ac:dyDescent="0.2">
      <c r="A259" s="36" t="s">
        <v>528</v>
      </c>
      <c r="B259" s="41">
        <v>0</v>
      </c>
      <c r="C259" s="41">
        <v>0</v>
      </c>
      <c r="D259" s="41">
        <v>0</v>
      </c>
      <c r="E259" s="41">
        <v>0</v>
      </c>
      <c r="F259" s="41">
        <v>0</v>
      </c>
      <c r="G259" s="41">
        <v>0</v>
      </c>
      <c r="H259" s="41">
        <v>0</v>
      </c>
      <c r="I259" s="41">
        <v>0</v>
      </c>
      <c r="J259" s="41">
        <v>0</v>
      </c>
      <c r="K259" s="41">
        <v>0</v>
      </c>
      <c r="L259" s="41">
        <v>0</v>
      </c>
      <c r="M259" s="41">
        <v>0</v>
      </c>
      <c r="N259" s="41">
        <v>0</v>
      </c>
      <c r="O259" s="41">
        <v>0</v>
      </c>
      <c r="P259" s="41">
        <v>0</v>
      </c>
      <c r="Q259" s="41">
        <v>0</v>
      </c>
      <c r="R259" s="41">
        <v>0</v>
      </c>
      <c r="S259" s="41">
        <v>0</v>
      </c>
      <c r="T259" s="41">
        <v>0</v>
      </c>
      <c r="U259" s="41">
        <v>0</v>
      </c>
      <c r="V259" s="41">
        <v>0</v>
      </c>
      <c r="W259" s="41">
        <v>1500000</v>
      </c>
      <c r="X259" s="41">
        <v>0</v>
      </c>
      <c r="Y259" s="41">
        <v>0</v>
      </c>
      <c r="Z259" s="41">
        <v>0</v>
      </c>
      <c r="AA259" s="41">
        <v>0</v>
      </c>
      <c r="AB259" s="41">
        <v>0</v>
      </c>
      <c r="AC259" s="41">
        <v>0</v>
      </c>
      <c r="AD259" s="41">
        <v>0</v>
      </c>
      <c r="AE259" s="41">
        <v>0</v>
      </c>
      <c r="AF259" s="41">
        <v>0</v>
      </c>
      <c r="AG259" s="41">
        <v>0</v>
      </c>
      <c r="AH259" s="41">
        <v>0</v>
      </c>
      <c r="AI259" s="41">
        <v>0</v>
      </c>
      <c r="AJ259" s="41">
        <v>0</v>
      </c>
      <c r="AK259" s="41">
        <v>0</v>
      </c>
      <c r="AL259" s="41">
        <v>0</v>
      </c>
      <c r="AM259" s="41">
        <v>0</v>
      </c>
      <c r="AN259" s="41">
        <v>0</v>
      </c>
      <c r="AO259" s="41">
        <v>0</v>
      </c>
      <c r="AP259" s="41">
        <v>0</v>
      </c>
      <c r="AQ259" s="41">
        <v>0</v>
      </c>
      <c r="AR259" s="41">
        <v>0</v>
      </c>
      <c r="AS259" s="41">
        <v>0</v>
      </c>
      <c r="AT259" s="41">
        <v>0</v>
      </c>
      <c r="AU259" s="41">
        <v>0</v>
      </c>
      <c r="AV259" s="41">
        <v>0</v>
      </c>
      <c r="AW259" s="41">
        <v>0</v>
      </c>
      <c r="AX259" s="41">
        <v>0</v>
      </c>
      <c r="AY259" s="41">
        <v>0</v>
      </c>
      <c r="AZ259" s="41">
        <v>0</v>
      </c>
      <c r="BA259" s="41">
        <v>0</v>
      </c>
      <c r="BB259" s="41">
        <v>0</v>
      </c>
      <c r="BC259" s="41">
        <v>0</v>
      </c>
      <c r="BD259" s="41">
        <v>0</v>
      </c>
      <c r="BE259" s="41">
        <v>0</v>
      </c>
      <c r="BF259" s="41">
        <v>0</v>
      </c>
      <c r="BG259" s="41">
        <v>0</v>
      </c>
      <c r="BH259" s="41">
        <v>0</v>
      </c>
      <c r="BI259" s="41">
        <v>0</v>
      </c>
      <c r="BJ259" s="41">
        <v>0</v>
      </c>
      <c r="BK259" s="41">
        <v>0</v>
      </c>
      <c r="BL259" s="41">
        <v>0</v>
      </c>
      <c r="BM259" s="41">
        <v>0</v>
      </c>
      <c r="BN259" s="41">
        <v>0</v>
      </c>
      <c r="BO259" s="41">
        <v>0</v>
      </c>
      <c r="BP259" s="41">
        <v>0</v>
      </c>
      <c r="BQ259" s="41">
        <v>0</v>
      </c>
      <c r="BR259" s="41">
        <v>0</v>
      </c>
      <c r="BS259" s="41">
        <v>0</v>
      </c>
      <c r="BT259" s="41">
        <v>0</v>
      </c>
      <c r="BU259" s="41">
        <v>0</v>
      </c>
      <c r="BV259" s="41">
        <v>0</v>
      </c>
      <c r="BW259" s="41">
        <v>0</v>
      </c>
      <c r="BX259" s="41">
        <v>0</v>
      </c>
      <c r="BY259" s="41">
        <v>0</v>
      </c>
      <c r="BZ259" s="41">
        <v>0</v>
      </c>
      <c r="CA259" s="41">
        <v>0</v>
      </c>
      <c r="CB259" s="41">
        <v>0</v>
      </c>
      <c r="CC259" s="41">
        <v>0</v>
      </c>
      <c r="CD259" s="41">
        <v>0</v>
      </c>
      <c r="CE259" s="41">
        <v>0</v>
      </c>
      <c r="CF259" s="41">
        <v>0</v>
      </c>
      <c r="CG259" s="41">
        <v>0</v>
      </c>
      <c r="CH259" s="41">
        <v>0</v>
      </c>
      <c r="CI259" s="41">
        <v>0</v>
      </c>
      <c r="CJ259" s="41">
        <v>0</v>
      </c>
      <c r="CK259" s="41">
        <v>0</v>
      </c>
      <c r="CL259" s="41">
        <v>0</v>
      </c>
      <c r="CM259" s="41">
        <v>0</v>
      </c>
      <c r="CN259" s="41">
        <v>0</v>
      </c>
      <c r="CO259" s="41">
        <v>0</v>
      </c>
      <c r="CP259" s="41">
        <v>0</v>
      </c>
      <c r="CQ259" s="41">
        <v>0</v>
      </c>
      <c r="CR259" s="41">
        <v>0</v>
      </c>
      <c r="CS259" s="41">
        <v>0</v>
      </c>
      <c r="CT259" s="41">
        <v>0</v>
      </c>
      <c r="CU259" s="41">
        <v>0</v>
      </c>
      <c r="CV259" s="41">
        <v>0</v>
      </c>
      <c r="CW259" s="41">
        <v>0</v>
      </c>
      <c r="CX259" s="41">
        <v>0</v>
      </c>
      <c r="CY259" s="41">
        <v>0</v>
      </c>
      <c r="CZ259" s="41">
        <v>0</v>
      </c>
      <c r="DA259" s="41">
        <v>0</v>
      </c>
    </row>
    <row r="260" spans="1:105" x14ac:dyDescent="0.2">
      <c r="A260" s="36" t="s">
        <v>529</v>
      </c>
      <c r="B260" s="41">
        <v>0</v>
      </c>
      <c r="C260" s="41">
        <v>0</v>
      </c>
      <c r="D260" s="41">
        <v>0</v>
      </c>
      <c r="E260" s="41">
        <v>0</v>
      </c>
      <c r="F260" s="41">
        <v>0</v>
      </c>
      <c r="G260" s="41">
        <v>0</v>
      </c>
      <c r="H260" s="41">
        <v>0</v>
      </c>
      <c r="I260" s="41">
        <v>0</v>
      </c>
      <c r="J260" s="41">
        <v>0</v>
      </c>
      <c r="K260" s="41">
        <v>0</v>
      </c>
      <c r="L260" s="41">
        <v>0</v>
      </c>
      <c r="M260" s="41">
        <v>0</v>
      </c>
      <c r="N260" s="41">
        <v>0</v>
      </c>
      <c r="O260" s="41">
        <v>0</v>
      </c>
      <c r="P260" s="41">
        <v>0</v>
      </c>
      <c r="Q260" s="41">
        <v>0</v>
      </c>
      <c r="R260" s="41">
        <v>0</v>
      </c>
      <c r="S260" s="41">
        <v>0</v>
      </c>
      <c r="T260" s="41">
        <v>0</v>
      </c>
      <c r="U260" s="41">
        <v>0</v>
      </c>
      <c r="V260" s="41">
        <v>0</v>
      </c>
      <c r="W260" s="41">
        <v>0</v>
      </c>
      <c r="X260" s="41">
        <v>0</v>
      </c>
      <c r="Y260" s="41">
        <v>0</v>
      </c>
      <c r="Z260" s="41">
        <v>22732</v>
      </c>
      <c r="AA260" s="41">
        <v>20204</v>
      </c>
      <c r="AB260" s="41">
        <v>22218</v>
      </c>
      <c r="AC260" s="41">
        <v>37246</v>
      </c>
      <c r="AD260" s="41">
        <v>46221</v>
      </c>
      <c r="AE260" s="41">
        <v>44701</v>
      </c>
      <c r="AF260" s="41">
        <v>46263</v>
      </c>
      <c r="AG260" s="41">
        <v>4725</v>
      </c>
      <c r="AH260" s="41">
        <v>98534.599999999991</v>
      </c>
      <c r="AI260" s="41">
        <v>21625</v>
      </c>
      <c r="AJ260" s="41">
        <v>29640</v>
      </c>
      <c r="AK260" s="41">
        <v>26807</v>
      </c>
      <c r="AL260" s="41">
        <v>54453</v>
      </c>
      <c r="AM260" s="41">
        <v>38779</v>
      </c>
      <c r="AN260" s="41">
        <v>33373</v>
      </c>
      <c r="AO260" s="41">
        <v>56829</v>
      </c>
      <c r="AP260" s="41">
        <v>39493</v>
      </c>
      <c r="AQ260" s="41">
        <v>45163</v>
      </c>
      <c r="AR260" s="41">
        <v>76337</v>
      </c>
      <c r="AS260" s="41">
        <v>32094</v>
      </c>
      <c r="AT260" s="41">
        <v>19215</v>
      </c>
      <c r="AU260" s="41">
        <v>21219</v>
      </c>
      <c r="AV260" s="41">
        <v>8227</v>
      </c>
      <c r="AW260" s="41">
        <v>119685.58</v>
      </c>
      <c r="AX260" s="41">
        <v>136034.23999999999</v>
      </c>
      <c r="AY260" s="41">
        <v>0</v>
      </c>
      <c r="AZ260" s="41">
        <v>2118900</v>
      </c>
      <c r="BA260" s="41">
        <v>61123263</v>
      </c>
      <c r="BB260" s="41">
        <v>65204</v>
      </c>
      <c r="BC260" s="41">
        <v>106685</v>
      </c>
      <c r="BD260" s="41">
        <v>654774</v>
      </c>
      <c r="BE260" s="41">
        <v>0</v>
      </c>
      <c r="BF260" s="41">
        <v>737414</v>
      </c>
      <c r="BG260" s="41">
        <v>0</v>
      </c>
      <c r="BH260" s="41">
        <v>0</v>
      </c>
      <c r="BI260" s="41">
        <v>0</v>
      </c>
      <c r="BJ260" s="41">
        <v>0</v>
      </c>
      <c r="BK260" s="41">
        <v>0</v>
      </c>
      <c r="BL260" s="41">
        <v>0</v>
      </c>
      <c r="BM260" s="41">
        <v>0</v>
      </c>
      <c r="BN260" s="41">
        <v>0</v>
      </c>
      <c r="BO260" s="41">
        <v>0</v>
      </c>
      <c r="BP260" s="41">
        <v>0</v>
      </c>
      <c r="BQ260" s="41">
        <v>0</v>
      </c>
      <c r="BR260" s="41">
        <v>0</v>
      </c>
      <c r="BS260" s="41">
        <v>0</v>
      </c>
      <c r="BT260" s="41">
        <v>0</v>
      </c>
      <c r="BU260" s="41">
        <v>0</v>
      </c>
      <c r="BV260" s="41">
        <v>0</v>
      </c>
      <c r="BW260" s="41">
        <v>0</v>
      </c>
      <c r="BX260" s="41">
        <v>0</v>
      </c>
      <c r="BY260" s="41">
        <v>0</v>
      </c>
      <c r="BZ260" s="41">
        <v>0</v>
      </c>
      <c r="CA260" s="41">
        <v>0</v>
      </c>
      <c r="CB260" s="41">
        <v>0</v>
      </c>
      <c r="CC260" s="41">
        <v>0</v>
      </c>
      <c r="CD260" s="41">
        <v>0</v>
      </c>
      <c r="CE260" s="41">
        <v>0</v>
      </c>
      <c r="CF260" s="41">
        <v>0</v>
      </c>
      <c r="CG260" s="41">
        <v>0</v>
      </c>
      <c r="CH260" s="41">
        <v>0</v>
      </c>
      <c r="CI260" s="41">
        <v>0</v>
      </c>
      <c r="CJ260" s="41">
        <v>0</v>
      </c>
      <c r="CK260" s="41">
        <v>0</v>
      </c>
      <c r="CL260" s="41">
        <v>0</v>
      </c>
      <c r="CM260" s="41">
        <v>0</v>
      </c>
      <c r="CN260" s="41">
        <v>0</v>
      </c>
      <c r="CO260" s="41">
        <v>0</v>
      </c>
      <c r="CP260" s="41">
        <v>0</v>
      </c>
      <c r="CQ260" s="41">
        <v>0</v>
      </c>
      <c r="CR260" s="41">
        <v>0</v>
      </c>
      <c r="CS260" s="41">
        <v>0</v>
      </c>
      <c r="CT260" s="41">
        <v>0</v>
      </c>
      <c r="CU260" s="41">
        <v>0</v>
      </c>
      <c r="CV260" s="41">
        <v>0</v>
      </c>
      <c r="CW260" s="41">
        <v>0</v>
      </c>
      <c r="CX260" s="41">
        <v>0</v>
      </c>
      <c r="CY260" s="41">
        <v>0</v>
      </c>
      <c r="CZ260" s="41">
        <v>0</v>
      </c>
      <c r="DA260" s="41">
        <v>0</v>
      </c>
    </row>
    <row r="261" spans="1:105" x14ac:dyDescent="0.2">
      <c r="A261" s="42" t="s">
        <v>530</v>
      </c>
      <c r="B261" s="47">
        <v>0</v>
      </c>
      <c r="D261" s="47">
        <v>8542.9866666666658</v>
      </c>
      <c r="E261" s="41">
        <v>5294.58</v>
      </c>
      <c r="F261" s="41">
        <v>9578.19</v>
      </c>
      <c r="G261" s="41">
        <v>10756.19</v>
      </c>
      <c r="H261" s="41">
        <v>8115.7</v>
      </c>
      <c r="I261" s="41">
        <v>14395.86</v>
      </c>
      <c r="J261" s="41">
        <v>9636.82</v>
      </c>
      <c r="K261" s="41">
        <v>5654.29</v>
      </c>
      <c r="L261" s="41">
        <v>0</v>
      </c>
      <c r="M261" s="41">
        <v>0</v>
      </c>
      <c r="N261" s="41">
        <v>0</v>
      </c>
      <c r="O261" s="41">
        <v>0</v>
      </c>
      <c r="P261" s="41">
        <v>0</v>
      </c>
      <c r="Q261" s="41">
        <v>0</v>
      </c>
      <c r="R261" s="41">
        <v>0</v>
      </c>
      <c r="S261" s="41">
        <v>0</v>
      </c>
      <c r="T261" s="41">
        <v>0</v>
      </c>
      <c r="U261" s="41">
        <v>0</v>
      </c>
      <c r="V261" s="41">
        <v>0</v>
      </c>
      <c r="W261" s="41">
        <v>0</v>
      </c>
      <c r="X261" s="41">
        <v>0</v>
      </c>
      <c r="Y261" s="41">
        <v>0</v>
      </c>
      <c r="Z261" s="41">
        <v>0</v>
      </c>
      <c r="AA261" s="41">
        <v>0</v>
      </c>
      <c r="AB261" s="41">
        <v>0</v>
      </c>
      <c r="AC261" s="41">
        <v>0</v>
      </c>
      <c r="AD261" s="41">
        <v>0</v>
      </c>
      <c r="AE261" s="41">
        <v>0</v>
      </c>
      <c r="AF261" s="41">
        <v>0</v>
      </c>
      <c r="AG261" s="41">
        <v>0</v>
      </c>
      <c r="AH261" s="41">
        <v>0</v>
      </c>
      <c r="AI261" s="41">
        <v>0</v>
      </c>
      <c r="AJ261" s="41">
        <v>0</v>
      </c>
      <c r="AK261" s="41">
        <v>0</v>
      </c>
      <c r="AL261" s="41">
        <v>0</v>
      </c>
      <c r="AM261" s="41">
        <v>0</v>
      </c>
      <c r="AN261" s="41">
        <v>0</v>
      </c>
      <c r="AO261" s="41">
        <v>0</v>
      </c>
      <c r="AP261" s="41">
        <v>0</v>
      </c>
      <c r="AQ261" s="41">
        <v>0</v>
      </c>
      <c r="AR261" s="41">
        <v>0</v>
      </c>
      <c r="AS261" s="41">
        <v>0</v>
      </c>
      <c r="AT261" s="41">
        <v>0</v>
      </c>
      <c r="AU261" s="41">
        <v>0</v>
      </c>
      <c r="AV261" s="41">
        <v>0</v>
      </c>
      <c r="AW261" s="41">
        <v>0</v>
      </c>
      <c r="AX261" s="41">
        <v>0</v>
      </c>
      <c r="AY261" s="41">
        <v>0</v>
      </c>
      <c r="AZ261" s="41">
        <v>0</v>
      </c>
      <c r="BA261" s="41">
        <v>0</v>
      </c>
      <c r="BB261" s="41">
        <v>0</v>
      </c>
      <c r="BC261" s="41">
        <v>0</v>
      </c>
      <c r="BD261" s="41">
        <v>0</v>
      </c>
      <c r="BE261" s="41">
        <v>0</v>
      </c>
      <c r="BF261" s="41">
        <v>0</v>
      </c>
      <c r="BG261" s="41">
        <v>0</v>
      </c>
      <c r="BH261" s="41">
        <v>0</v>
      </c>
      <c r="BI261" s="41">
        <v>0</v>
      </c>
      <c r="BJ261" s="41">
        <v>0</v>
      </c>
      <c r="BK261" s="41">
        <v>0</v>
      </c>
      <c r="BL261" s="41">
        <v>0</v>
      </c>
      <c r="BM261" s="41">
        <v>0</v>
      </c>
      <c r="BN261" s="41">
        <v>0</v>
      </c>
      <c r="BO261" s="41">
        <v>0</v>
      </c>
      <c r="BP261" s="41">
        <v>0</v>
      </c>
      <c r="BQ261" s="41">
        <v>0</v>
      </c>
      <c r="BR261" s="41">
        <v>0</v>
      </c>
      <c r="BS261" s="41">
        <v>0</v>
      </c>
      <c r="BT261" s="41">
        <v>0</v>
      </c>
      <c r="BU261" s="41">
        <v>0</v>
      </c>
      <c r="BV261" s="41">
        <v>0</v>
      </c>
      <c r="BW261" s="41">
        <v>0</v>
      </c>
      <c r="BX261" s="41">
        <v>0</v>
      </c>
      <c r="BY261" s="41">
        <v>0</v>
      </c>
      <c r="BZ261" s="41">
        <v>0</v>
      </c>
      <c r="CA261" s="41">
        <v>0</v>
      </c>
      <c r="CB261" s="41">
        <v>0</v>
      </c>
      <c r="CC261" s="41">
        <v>0</v>
      </c>
      <c r="CD261" s="41">
        <v>0</v>
      </c>
      <c r="CE261" s="41">
        <v>0</v>
      </c>
      <c r="CF261" s="41">
        <v>0</v>
      </c>
      <c r="CG261" s="41">
        <v>0</v>
      </c>
      <c r="CH261" s="41">
        <v>0</v>
      </c>
      <c r="CI261" s="41">
        <v>0</v>
      </c>
      <c r="CJ261" s="41">
        <v>0</v>
      </c>
      <c r="CK261" s="41">
        <v>0</v>
      </c>
      <c r="CL261" s="41">
        <v>0</v>
      </c>
      <c r="CM261" s="41">
        <v>0</v>
      </c>
      <c r="CN261" s="41">
        <v>0</v>
      </c>
      <c r="CO261" s="41">
        <v>0</v>
      </c>
      <c r="CP261" s="41">
        <v>0</v>
      </c>
      <c r="CQ261" s="41">
        <v>0</v>
      </c>
      <c r="CR261" s="41">
        <v>0</v>
      </c>
      <c r="CS261" s="41">
        <v>0</v>
      </c>
      <c r="CT261" s="41">
        <v>0</v>
      </c>
      <c r="CU261" s="41">
        <v>0</v>
      </c>
      <c r="CV261" s="41">
        <v>0</v>
      </c>
      <c r="CW261" s="41">
        <v>0</v>
      </c>
      <c r="CX261" s="41">
        <v>0</v>
      </c>
      <c r="CY261" s="41">
        <v>0</v>
      </c>
      <c r="CZ261" s="41">
        <v>0</v>
      </c>
      <c r="DA261" s="41">
        <v>0</v>
      </c>
    </row>
    <row r="262" spans="1:105" x14ac:dyDescent="0.2">
      <c r="A262" s="42"/>
      <c r="B262" s="47"/>
    </row>
    <row r="263" spans="1:105" x14ac:dyDescent="0.2">
      <c r="A263" s="58" t="s">
        <v>531</v>
      </c>
      <c r="B263" s="51">
        <f t="shared" ref="B263:BM263" si="68">SUM(B265:B267)</f>
        <v>0</v>
      </c>
      <c r="C263" s="51">
        <f t="shared" si="68"/>
        <v>0</v>
      </c>
      <c r="D263" s="51">
        <f t="shared" si="68"/>
        <v>0</v>
      </c>
      <c r="E263" s="51">
        <f t="shared" si="68"/>
        <v>0</v>
      </c>
      <c r="F263" s="51">
        <f t="shared" si="68"/>
        <v>0</v>
      </c>
      <c r="G263" s="51">
        <f t="shared" si="68"/>
        <v>0</v>
      </c>
      <c r="H263" s="51">
        <f t="shared" si="68"/>
        <v>0</v>
      </c>
      <c r="I263" s="51">
        <f t="shared" si="68"/>
        <v>0</v>
      </c>
      <c r="J263" s="51">
        <f t="shared" si="68"/>
        <v>0</v>
      </c>
      <c r="K263" s="51">
        <f t="shared" si="68"/>
        <v>0</v>
      </c>
      <c r="L263" s="51">
        <f t="shared" si="68"/>
        <v>0</v>
      </c>
      <c r="M263" s="51">
        <f t="shared" si="68"/>
        <v>0</v>
      </c>
      <c r="N263" s="51">
        <f t="shared" si="68"/>
        <v>278121.59000000003</v>
      </c>
      <c r="O263" s="51">
        <f t="shared" si="68"/>
        <v>6458.59</v>
      </c>
      <c r="P263" s="51">
        <f t="shared" si="68"/>
        <v>125000</v>
      </c>
      <c r="Q263" s="51">
        <f t="shared" si="68"/>
        <v>1004943.69</v>
      </c>
      <c r="R263" s="51">
        <f t="shared" si="68"/>
        <v>421154.25</v>
      </c>
      <c r="S263" s="51">
        <f t="shared" si="68"/>
        <v>0</v>
      </c>
      <c r="T263" s="51">
        <f t="shared" si="68"/>
        <v>0</v>
      </c>
      <c r="U263" s="51">
        <f t="shared" si="68"/>
        <v>0</v>
      </c>
      <c r="V263" s="51">
        <f t="shared" si="68"/>
        <v>0</v>
      </c>
      <c r="W263" s="51">
        <f t="shared" si="68"/>
        <v>1791.85</v>
      </c>
      <c r="X263" s="51">
        <f t="shared" si="68"/>
        <v>51642.28</v>
      </c>
      <c r="Y263" s="51">
        <f t="shared" si="68"/>
        <v>37817.050000000003</v>
      </c>
      <c r="Z263" s="51">
        <f t="shared" si="68"/>
        <v>38657</v>
      </c>
      <c r="AA263" s="51">
        <f t="shared" si="68"/>
        <v>61922</v>
      </c>
      <c r="AB263" s="51">
        <f t="shared" si="68"/>
        <v>523</v>
      </c>
      <c r="AC263" s="51">
        <f t="shared" si="68"/>
        <v>17209</v>
      </c>
      <c r="AD263" s="51">
        <f t="shared" si="68"/>
        <v>1936</v>
      </c>
      <c r="AE263" s="51">
        <f t="shared" si="68"/>
        <v>1819</v>
      </c>
      <c r="AF263" s="51">
        <f t="shared" si="68"/>
        <v>13274</v>
      </c>
      <c r="AG263" s="51">
        <f t="shared" si="68"/>
        <v>23320</v>
      </c>
      <c r="AH263" s="51">
        <f t="shared" si="68"/>
        <v>89.25</v>
      </c>
      <c r="AI263" s="51">
        <f t="shared" si="68"/>
        <v>581265</v>
      </c>
      <c r="AJ263" s="51">
        <f t="shared" si="68"/>
        <v>628727</v>
      </c>
      <c r="AK263" s="51">
        <f t="shared" si="68"/>
        <v>1596425</v>
      </c>
      <c r="AL263" s="51">
        <f t="shared" si="68"/>
        <v>795339</v>
      </c>
      <c r="AM263" s="51">
        <f t="shared" si="68"/>
        <v>840342</v>
      </c>
      <c r="AN263" s="51">
        <f t="shared" si="68"/>
        <v>129016</v>
      </c>
      <c r="AO263" s="51">
        <f t="shared" si="68"/>
        <v>795887</v>
      </c>
      <c r="AP263" s="51">
        <f t="shared" si="68"/>
        <v>1067597</v>
      </c>
      <c r="AQ263" s="51">
        <f t="shared" si="68"/>
        <v>987561</v>
      </c>
      <c r="AR263" s="51">
        <f t="shared" si="68"/>
        <v>675874</v>
      </c>
      <c r="AS263" s="51">
        <f t="shared" si="68"/>
        <v>151684</v>
      </c>
      <c r="AT263" s="51">
        <f t="shared" si="68"/>
        <v>98459</v>
      </c>
      <c r="AU263" s="51">
        <f t="shared" si="68"/>
        <v>479653</v>
      </c>
      <c r="AV263" s="51">
        <f t="shared" si="68"/>
        <v>253482</v>
      </c>
      <c r="AW263" s="51">
        <f t="shared" si="68"/>
        <v>0</v>
      </c>
      <c r="AX263" s="51">
        <f t="shared" si="68"/>
        <v>0</v>
      </c>
      <c r="AY263" s="51">
        <f t="shared" si="68"/>
        <v>0</v>
      </c>
      <c r="AZ263" s="51">
        <f t="shared" si="68"/>
        <v>0</v>
      </c>
      <c r="BA263" s="51">
        <f t="shared" si="68"/>
        <v>0</v>
      </c>
      <c r="BB263" s="51">
        <f t="shared" si="68"/>
        <v>0</v>
      </c>
      <c r="BC263" s="51">
        <f t="shared" si="68"/>
        <v>1117808</v>
      </c>
      <c r="BD263" s="51">
        <f t="shared" si="68"/>
        <v>1310476</v>
      </c>
      <c r="BE263" s="51">
        <f t="shared" si="68"/>
        <v>0</v>
      </c>
      <c r="BF263" s="51">
        <f t="shared" si="68"/>
        <v>899504</v>
      </c>
      <c r="BG263" s="51">
        <f t="shared" si="68"/>
        <v>0</v>
      </c>
      <c r="BH263" s="51">
        <f t="shared" si="68"/>
        <v>0</v>
      </c>
      <c r="BI263" s="51">
        <f t="shared" si="68"/>
        <v>0</v>
      </c>
      <c r="BJ263" s="51">
        <f t="shared" si="68"/>
        <v>0</v>
      </c>
      <c r="BK263" s="51">
        <f t="shared" si="68"/>
        <v>0</v>
      </c>
      <c r="BL263" s="51">
        <f t="shared" si="68"/>
        <v>0</v>
      </c>
      <c r="BM263" s="51">
        <f t="shared" si="68"/>
        <v>0</v>
      </c>
      <c r="BN263" s="51">
        <f t="shared" ref="BN263:DA263" si="69">SUM(BN265:BN267)</f>
        <v>0</v>
      </c>
      <c r="BO263" s="51">
        <f t="shared" si="69"/>
        <v>0</v>
      </c>
      <c r="BP263" s="51">
        <f t="shared" si="69"/>
        <v>0</v>
      </c>
      <c r="BQ263" s="51">
        <f t="shared" si="69"/>
        <v>0</v>
      </c>
      <c r="BR263" s="51">
        <f t="shared" si="69"/>
        <v>0</v>
      </c>
      <c r="BS263" s="51">
        <f t="shared" si="69"/>
        <v>0</v>
      </c>
      <c r="BT263" s="51">
        <f t="shared" si="69"/>
        <v>0</v>
      </c>
      <c r="BU263" s="51">
        <f t="shared" si="69"/>
        <v>0</v>
      </c>
      <c r="BV263" s="51">
        <f t="shared" si="69"/>
        <v>0</v>
      </c>
      <c r="BW263" s="51">
        <f t="shared" si="69"/>
        <v>0</v>
      </c>
      <c r="BX263" s="51">
        <f t="shared" si="69"/>
        <v>0</v>
      </c>
      <c r="BY263" s="51">
        <f t="shared" si="69"/>
        <v>0</v>
      </c>
      <c r="BZ263" s="51">
        <f t="shared" si="69"/>
        <v>0</v>
      </c>
      <c r="CA263" s="51">
        <f t="shared" si="69"/>
        <v>0</v>
      </c>
      <c r="CB263" s="51">
        <f t="shared" si="69"/>
        <v>0</v>
      </c>
      <c r="CC263" s="51">
        <f t="shared" si="69"/>
        <v>0</v>
      </c>
      <c r="CD263" s="51">
        <f t="shared" si="69"/>
        <v>0</v>
      </c>
      <c r="CE263" s="51">
        <f t="shared" si="69"/>
        <v>0</v>
      </c>
      <c r="CF263" s="51">
        <f t="shared" si="69"/>
        <v>0</v>
      </c>
      <c r="CG263" s="51">
        <f t="shared" si="69"/>
        <v>0</v>
      </c>
      <c r="CH263" s="51">
        <f t="shared" si="69"/>
        <v>0</v>
      </c>
      <c r="CI263" s="51">
        <f t="shared" si="69"/>
        <v>0</v>
      </c>
      <c r="CJ263" s="51">
        <f t="shared" si="69"/>
        <v>0</v>
      </c>
      <c r="CK263" s="51">
        <f t="shared" si="69"/>
        <v>0</v>
      </c>
      <c r="CL263" s="51">
        <f t="shared" si="69"/>
        <v>0</v>
      </c>
      <c r="CM263" s="51">
        <f t="shared" si="69"/>
        <v>0</v>
      </c>
      <c r="CN263" s="51">
        <f t="shared" si="69"/>
        <v>0</v>
      </c>
      <c r="CO263" s="51">
        <f t="shared" si="69"/>
        <v>0</v>
      </c>
      <c r="CP263" s="51">
        <f t="shared" si="69"/>
        <v>0</v>
      </c>
      <c r="CQ263" s="51">
        <f t="shared" si="69"/>
        <v>0</v>
      </c>
      <c r="CR263" s="51">
        <f t="shared" si="69"/>
        <v>1244257115461.9609</v>
      </c>
      <c r="CS263" s="51">
        <f t="shared" si="69"/>
        <v>767985521781.87781</v>
      </c>
      <c r="CT263" s="51">
        <f t="shared" si="69"/>
        <v>544222508356.35559</v>
      </c>
      <c r="CU263" s="51">
        <f t="shared" si="69"/>
        <v>304114271703.63452</v>
      </c>
      <c r="CV263" s="51">
        <f t="shared" si="69"/>
        <v>679600543760.20325</v>
      </c>
      <c r="CW263" s="51">
        <f t="shared" si="69"/>
        <v>853459397073.01074</v>
      </c>
      <c r="CX263" s="51">
        <f t="shared" si="69"/>
        <v>534849282816.29608</v>
      </c>
      <c r="CY263" s="51">
        <f t="shared" si="69"/>
        <v>1015143403596.9534</v>
      </c>
      <c r="CZ263" s="51">
        <f t="shared" si="69"/>
        <v>297997299135.09998</v>
      </c>
      <c r="DA263" s="51">
        <f t="shared" si="69"/>
        <v>350000000000</v>
      </c>
    </row>
    <row r="264" spans="1:105" x14ac:dyDescent="0.2">
      <c r="A264" s="42"/>
      <c r="B264" s="47"/>
    </row>
    <row r="265" spans="1:105" x14ac:dyDescent="0.2">
      <c r="A265" s="43" t="s">
        <v>532</v>
      </c>
      <c r="B265" s="41">
        <v>0</v>
      </c>
      <c r="C265" s="41">
        <v>0</v>
      </c>
      <c r="D265" s="41">
        <v>0</v>
      </c>
      <c r="E265" s="41">
        <v>0</v>
      </c>
      <c r="F265" s="41">
        <v>0</v>
      </c>
      <c r="G265" s="41">
        <v>0</v>
      </c>
      <c r="H265" s="41">
        <v>0</v>
      </c>
      <c r="I265" s="41">
        <v>0</v>
      </c>
      <c r="J265" s="41">
        <v>0</v>
      </c>
      <c r="K265" s="41">
        <v>0</v>
      </c>
      <c r="L265" s="41">
        <v>0</v>
      </c>
      <c r="M265" s="41">
        <v>0</v>
      </c>
      <c r="N265" s="41">
        <v>0</v>
      </c>
      <c r="O265" s="41">
        <v>6458.59</v>
      </c>
      <c r="P265" s="41">
        <v>0</v>
      </c>
      <c r="Q265" s="41">
        <v>0</v>
      </c>
      <c r="R265" s="41">
        <v>0</v>
      </c>
      <c r="S265" s="41">
        <v>0</v>
      </c>
      <c r="T265" s="41">
        <v>0</v>
      </c>
      <c r="U265" s="41">
        <v>0</v>
      </c>
      <c r="V265" s="41">
        <v>0</v>
      </c>
      <c r="W265" s="41">
        <v>0</v>
      </c>
      <c r="X265" s="41">
        <v>0</v>
      </c>
      <c r="Y265" s="41">
        <v>0</v>
      </c>
      <c r="Z265" s="41">
        <v>0</v>
      </c>
      <c r="AA265" s="41">
        <v>0</v>
      </c>
      <c r="AB265" s="41">
        <v>0</v>
      </c>
      <c r="AC265" s="41">
        <v>0</v>
      </c>
      <c r="AD265" s="41">
        <v>0</v>
      </c>
      <c r="AE265" s="41">
        <v>0</v>
      </c>
      <c r="AF265" s="41">
        <v>0</v>
      </c>
      <c r="AG265" s="41">
        <v>0</v>
      </c>
      <c r="AH265" s="41">
        <v>0</v>
      </c>
      <c r="AI265" s="41">
        <v>0</v>
      </c>
      <c r="AJ265" s="41">
        <v>0</v>
      </c>
      <c r="AK265" s="41">
        <v>0</v>
      </c>
      <c r="AL265" s="41">
        <v>0</v>
      </c>
      <c r="AM265" s="41">
        <v>0</v>
      </c>
      <c r="AN265" s="41">
        <v>0</v>
      </c>
      <c r="AO265" s="41">
        <v>0</v>
      </c>
      <c r="AP265" s="41">
        <v>0</v>
      </c>
      <c r="AQ265" s="41">
        <v>0</v>
      </c>
      <c r="AR265" s="41">
        <v>0</v>
      </c>
      <c r="AS265" s="41">
        <v>0</v>
      </c>
      <c r="AT265" s="41">
        <v>0</v>
      </c>
      <c r="AU265" s="41">
        <v>0</v>
      </c>
      <c r="AV265" s="41">
        <v>0</v>
      </c>
      <c r="AW265" s="41">
        <v>0</v>
      </c>
      <c r="AX265" s="41">
        <v>0</v>
      </c>
      <c r="AY265" s="41">
        <v>0</v>
      </c>
      <c r="AZ265" s="41">
        <v>0</v>
      </c>
      <c r="BA265" s="41">
        <v>0</v>
      </c>
      <c r="BB265" s="41">
        <v>0</v>
      </c>
      <c r="BC265" s="41">
        <v>0</v>
      </c>
      <c r="BD265" s="41">
        <v>0</v>
      </c>
      <c r="BE265" s="41">
        <v>0</v>
      </c>
      <c r="BF265" s="41">
        <v>0</v>
      </c>
      <c r="BG265" s="41">
        <v>0</v>
      </c>
      <c r="BH265" s="41">
        <v>0</v>
      </c>
      <c r="BI265" s="41">
        <v>0</v>
      </c>
      <c r="BJ265" s="41">
        <v>0</v>
      </c>
      <c r="BK265" s="41">
        <v>0</v>
      </c>
      <c r="BL265" s="41">
        <v>0</v>
      </c>
      <c r="BM265" s="41">
        <v>0</v>
      </c>
      <c r="BN265" s="41">
        <v>0</v>
      </c>
      <c r="BO265" s="41">
        <v>0</v>
      </c>
      <c r="BP265" s="41">
        <v>0</v>
      </c>
      <c r="BQ265" s="41">
        <v>0</v>
      </c>
      <c r="BR265" s="41">
        <v>0</v>
      </c>
      <c r="BS265" s="41">
        <v>0</v>
      </c>
      <c r="BT265" s="41">
        <v>0</v>
      </c>
      <c r="BU265" s="41">
        <v>0</v>
      </c>
      <c r="BV265" s="41">
        <v>0</v>
      </c>
      <c r="BW265" s="41">
        <v>0</v>
      </c>
      <c r="BX265" s="41">
        <v>0</v>
      </c>
      <c r="BY265" s="41">
        <v>0</v>
      </c>
      <c r="BZ265" s="41">
        <v>0</v>
      </c>
      <c r="CA265" s="41">
        <v>0</v>
      </c>
      <c r="CB265" s="41">
        <v>0</v>
      </c>
      <c r="CC265" s="41">
        <v>0</v>
      </c>
      <c r="CD265" s="41">
        <v>0</v>
      </c>
      <c r="CE265" s="41">
        <v>0</v>
      </c>
      <c r="CF265" s="41">
        <v>0</v>
      </c>
      <c r="CG265" s="41">
        <v>0</v>
      </c>
      <c r="CH265" s="41">
        <v>0</v>
      </c>
      <c r="CI265" s="41">
        <v>0</v>
      </c>
      <c r="CJ265" s="41">
        <v>0</v>
      </c>
      <c r="CK265" s="41">
        <v>0</v>
      </c>
      <c r="CL265" s="41">
        <v>0</v>
      </c>
      <c r="CM265" s="41">
        <v>0</v>
      </c>
      <c r="CN265" s="41">
        <v>0</v>
      </c>
      <c r="CO265" s="41">
        <v>0</v>
      </c>
      <c r="CP265" s="41">
        <v>0</v>
      </c>
      <c r="CQ265" s="41">
        <v>0</v>
      </c>
      <c r="CR265" s="41">
        <v>0</v>
      </c>
      <c r="CS265" s="41">
        <v>0</v>
      </c>
      <c r="CT265" s="41">
        <v>0</v>
      </c>
      <c r="CU265" s="41">
        <v>0</v>
      </c>
      <c r="CV265" s="41">
        <v>0</v>
      </c>
      <c r="CW265" s="41">
        <v>0</v>
      </c>
      <c r="CX265" s="41">
        <v>0</v>
      </c>
      <c r="CY265" s="41">
        <v>0</v>
      </c>
      <c r="CZ265" s="41">
        <v>0</v>
      </c>
      <c r="DA265" s="41">
        <v>0</v>
      </c>
    </row>
    <row r="266" spans="1:105" x14ac:dyDescent="0.2">
      <c r="A266" s="43" t="s">
        <v>533</v>
      </c>
      <c r="B266" s="47">
        <v>0</v>
      </c>
      <c r="C266" s="41">
        <v>0</v>
      </c>
      <c r="D266" s="47">
        <v>0</v>
      </c>
      <c r="E266" s="41">
        <v>0</v>
      </c>
      <c r="F266" s="41">
        <v>0</v>
      </c>
      <c r="G266" s="41">
        <v>0</v>
      </c>
      <c r="H266" s="41">
        <v>0</v>
      </c>
      <c r="I266" s="41">
        <v>0</v>
      </c>
      <c r="J266" s="41">
        <v>0</v>
      </c>
      <c r="K266" s="41">
        <v>0</v>
      </c>
      <c r="L266" s="41">
        <v>0</v>
      </c>
      <c r="M266" s="41">
        <v>0</v>
      </c>
      <c r="N266" s="41">
        <v>0</v>
      </c>
      <c r="O266" s="41">
        <v>0</v>
      </c>
      <c r="P266" s="41">
        <v>0</v>
      </c>
      <c r="Q266" s="41">
        <v>521954.18</v>
      </c>
      <c r="R266" s="41">
        <v>421154.25</v>
      </c>
      <c r="S266" s="41">
        <v>0</v>
      </c>
      <c r="T266" s="41">
        <v>0</v>
      </c>
      <c r="U266" s="41">
        <v>0</v>
      </c>
      <c r="V266" s="41">
        <v>0</v>
      </c>
      <c r="W266" s="41">
        <v>1791.85</v>
      </c>
      <c r="X266" s="41">
        <v>51642.28</v>
      </c>
      <c r="Y266" s="41">
        <v>33961.040000000001</v>
      </c>
      <c r="Z266" s="41">
        <v>30872</v>
      </c>
      <c r="AA266" s="41">
        <v>57777</v>
      </c>
      <c r="AB266" s="41">
        <v>466</v>
      </c>
      <c r="AC266" s="41">
        <v>17209</v>
      </c>
      <c r="AD266" s="41">
        <v>1936</v>
      </c>
      <c r="AE266" s="41">
        <v>1819</v>
      </c>
      <c r="AF266" s="41">
        <v>13274</v>
      </c>
      <c r="AG266" s="41">
        <v>23320</v>
      </c>
      <c r="AH266" s="41">
        <v>89.25</v>
      </c>
      <c r="AI266" s="41">
        <v>581265</v>
      </c>
      <c r="AJ266" s="41">
        <v>628727</v>
      </c>
      <c r="AK266" s="41">
        <v>1596425</v>
      </c>
      <c r="AL266" s="41">
        <v>795339</v>
      </c>
      <c r="AM266" s="41">
        <v>840342</v>
      </c>
      <c r="AN266" s="41">
        <v>129016</v>
      </c>
      <c r="AO266" s="41">
        <v>795887</v>
      </c>
      <c r="AP266" s="41">
        <v>1067597</v>
      </c>
      <c r="AQ266" s="41">
        <v>987561</v>
      </c>
      <c r="AR266" s="41">
        <v>675874</v>
      </c>
      <c r="AS266" s="41">
        <v>151684</v>
      </c>
      <c r="AT266" s="41">
        <v>98459</v>
      </c>
      <c r="AU266" s="41">
        <v>479653</v>
      </c>
      <c r="AV266" s="41">
        <v>253482</v>
      </c>
      <c r="AW266" s="47">
        <v>0</v>
      </c>
      <c r="AX266" s="47">
        <v>0</v>
      </c>
      <c r="AY266" s="47">
        <v>0</v>
      </c>
      <c r="AZ266" s="47">
        <v>0</v>
      </c>
      <c r="BA266" s="47">
        <v>0</v>
      </c>
      <c r="BB266" s="47">
        <v>0</v>
      </c>
      <c r="BC266" s="47">
        <v>0</v>
      </c>
      <c r="BD266" s="47">
        <v>0</v>
      </c>
      <c r="BE266" s="47">
        <v>0</v>
      </c>
      <c r="BF266" s="47">
        <v>0</v>
      </c>
      <c r="BG266" s="47">
        <v>0</v>
      </c>
      <c r="BH266" s="47">
        <v>0</v>
      </c>
      <c r="BI266" s="47">
        <v>0</v>
      </c>
      <c r="BJ266" s="47">
        <v>0</v>
      </c>
      <c r="BK266" s="47">
        <v>0</v>
      </c>
      <c r="BL266" s="47">
        <v>0</v>
      </c>
      <c r="BM266" s="47">
        <v>0</v>
      </c>
      <c r="BN266" s="47">
        <v>0</v>
      </c>
      <c r="BO266" s="47">
        <v>0</v>
      </c>
      <c r="BP266" s="47">
        <v>0</v>
      </c>
      <c r="BQ266" s="47">
        <v>0</v>
      </c>
      <c r="BR266" s="47">
        <v>0</v>
      </c>
      <c r="BS266" s="47">
        <v>0</v>
      </c>
      <c r="BT266" s="47">
        <v>0</v>
      </c>
      <c r="BU266" s="47">
        <v>0</v>
      </c>
      <c r="BV266" s="47">
        <v>0</v>
      </c>
      <c r="BW266" s="47">
        <v>0</v>
      </c>
      <c r="BX266" s="47">
        <v>0</v>
      </c>
      <c r="BY266" s="47">
        <v>0</v>
      </c>
      <c r="BZ266" s="47">
        <v>0</v>
      </c>
      <c r="CA266" s="47">
        <v>0</v>
      </c>
      <c r="CB266" s="47">
        <v>0</v>
      </c>
      <c r="CC266" s="47">
        <v>0</v>
      </c>
      <c r="CD266" s="47">
        <v>0</v>
      </c>
      <c r="CE266" s="47">
        <v>0</v>
      </c>
      <c r="CF266" s="47">
        <v>0</v>
      </c>
      <c r="CG266" s="47">
        <v>0</v>
      </c>
      <c r="CH266" s="47">
        <v>0</v>
      </c>
      <c r="CI266" s="47">
        <v>0</v>
      </c>
      <c r="CJ266" s="47">
        <v>0</v>
      </c>
      <c r="CK266" s="47">
        <v>0</v>
      </c>
      <c r="CL266" s="47">
        <v>0</v>
      </c>
      <c r="CM266" s="47">
        <v>0</v>
      </c>
      <c r="CN266" s="47">
        <v>0</v>
      </c>
      <c r="CO266" s="47">
        <v>0</v>
      </c>
      <c r="CP266" s="47">
        <v>0</v>
      </c>
      <c r="CQ266" s="47">
        <v>0</v>
      </c>
      <c r="CR266" s="47">
        <v>0</v>
      </c>
      <c r="CS266" s="47">
        <v>0</v>
      </c>
      <c r="CT266" s="47">
        <v>0</v>
      </c>
      <c r="CU266" s="47">
        <v>0</v>
      </c>
      <c r="CV266" s="47">
        <v>0</v>
      </c>
      <c r="CW266" s="41">
        <v>0</v>
      </c>
      <c r="CX266" s="41">
        <v>0</v>
      </c>
      <c r="CY266" s="41">
        <v>0</v>
      </c>
      <c r="CZ266" s="41">
        <v>0</v>
      </c>
      <c r="DA266" s="41">
        <v>0</v>
      </c>
    </row>
    <row r="267" spans="1:105" x14ac:dyDescent="0.2">
      <c r="A267" s="43" t="s">
        <v>534</v>
      </c>
      <c r="B267" s="41">
        <v>0</v>
      </c>
      <c r="C267" s="41">
        <v>0</v>
      </c>
      <c r="D267" s="41">
        <v>0</v>
      </c>
      <c r="E267" s="41">
        <v>0</v>
      </c>
      <c r="F267" s="41">
        <v>0</v>
      </c>
      <c r="G267" s="41">
        <v>0</v>
      </c>
      <c r="H267" s="41">
        <v>0</v>
      </c>
      <c r="I267" s="41">
        <v>0</v>
      </c>
      <c r="J267" s="41">
        <v>0</v>
      </c>
      <c r="K267" s="41">
        <v>0</v>
      </c>
      <c r="L267" s="41">
        <v>0</v>
      </c>
      <c r="M267" s="41">
        <v>0</v>
      </c>
      <c r="N267" s="41">
        <v>278121.59000000003</v>
      </c>
      <c r="O267" s="41">
        <v>0</v>
      </c>
      <c r="P267" s="41">
        <v>125000</v>
      </c>
      <c r="Q267" s="41">
        <v>482989.51</v>
      </c>
      <c r="R267" s="41">
        <v>0</v>
      </c>
      <c r="S267" s="41">
        <v>0</v>
      </c>
      <c r="T267" s="41">
        <v>0</v>
      </c>
      <c r="U267" s="41">
        <v>0</v>
      </c>
      <c r="V267" s="41">
        <v>0</v>
      </c>
      <c r="W267" s="41">
        <v>0</v>
      </c>
      <c r="X267" s="41">
        <v>0</v>
      </c>
      <c r="Y267" s="41">
        <v>3856.01</v>
      </c>
      <c r="Z267" s="41">
        <v>7785</v>
      </c>
      <c r="AA267" s="41">
        <v>4145</v>
      </c>
      <c r="AB267" s="41">
        <v>57</v>
      </c>
      <c r="AC267" s="41">
        <v>0</v>
      </c>
      <c r="AD267" s="41">
        <v>0</v>
      </c>
      <c r="AE267" s="41">
        <v>0</v>
      </c>
      <c r="AF267" s="41">
        <v>0</v>
      </c>
      <c r="AG267" s="41">
        <v>0</v>
      </c>
      <c r="AH267" s="41">
        <v>0</v>
      </c>
      <c r="AI267" s="41">
        <v>0</v>
      </c>
      <c r="AJ267" s="41">
        <v>0</v>
      </c>
      <c r="AK267" s="41">
        <v>0</v>
      </c>
      <c r="AL267" s="41">
        <v>0</v>
      </c>
      <c r="AM267" s="41">
        <v>0</v>
      </c>
      <c r="AS267" s="41">
        <v>0</v>
      </c>
      <c r="BC267" s="41">
        <v>1117808</v>
      </c>
      <c r="BD267" s="41">
        <v>1310476</v>
      </c>
      <c r="BE267" s="41">
        <v>0</v>
      </c>
      <c r="BF267" s="41">
        <v>899504</v>
      </c>
      <c r="BG267" s="41">
        <v>0</v>
      </c>
      <c r="BH267" s="41">
        <v>0</v>
      </c>
      <c r="BI267" s="41">
        <v>0</v>
      </c>
      <c r="BJ267" s="41">
        <v>0</v>
      </c>
      <c r="BK267" s="41">
        <v>0</v>
      </c>
      <c r="BL267" s="41">
        <v>0</v>
      </c>
      <c r="BM267" s="41">
        <v>0</v>
      </c>
      <c r="BN267" s="41">
        <v>0</v>
      </c>
      <c r="BO267" s="41">
        <v>0</v>
      </c>
      <c r="BP267" s="41">
        <v>0</v>
      </c>
      <c r="BQ267" s="41">
        <v>0</v>
      </c>
      <c r="BR267" s="41">
        <v>0</v>
      </c>
      <c r="BS267" s="41">
        <v>0</v>
      </c>
      <c r="BT267" s="41">
        <v>0</v>
      </c>
      <c r="BU267" s="41">
        <v>0</v>
      </c>
      <c r="BV267" s="41">
        <v>0</v>
      </c>
      <c r="BW267" s="41">
        <v>0</v>
      </c>
      <c r="BX267" s="41">
        <v>0</v>
      </c>
      <c r="BY267" s="41">
        <v>0</v>
      </c>
      <c r="BZ267" s="41">
        <v>0</v>
      </c>
      <c r="CA267" s="41">
        <v>0</v>
      </c>
      <c r="CB267" s="41">
        <v>0</v>
      </c>
      <c r="CC267" s="41">
        <v>0</v>
      </c>
      <c r="CD267" s="41">
        <v>0</v>
      </c>
      <c r="CE267" s="41">
        <v>0</v>
      </c>
      <c r="CF267" s="41">
        <v>0</v>
      </c>
      <c r="CG267" s="41">
        <v>0</v>
      </c>
      <c r="CH267" s="41">
        <v>0</v>
      </c>
      <c r="CI267" s="41">
        <v>0</v>
      </c>
      <c r="CJ267" s="41">
        <v>0</v>
      </c>
      <c r="CK267" s="41">
        <v>0</v>
      </c>
      <c r="CL267" s="41">
        <v>0</v>
      </c>
      <c r="CM267" s="41">
        <v>0</v>
      </c>
      <c r="CN267" s="41">
        <v>0</v>
      </c>
      <c r="CO267" s="41">
        <v>0</v>
      </c>
      <c r="CP267" s="41">
        <v>0</v>
      </c>
      <c r="CQ267" s="41">
        <v>0</v>
      </c>
      <c r="CR267" s="41">
        <v>1244257115461.9609</v>
      </c>
      <c r="CS267" s="41">
        <v>767985521781.87781</v>
      </c>
      <c r="CT267" s="41">
        <v>544222508356.35559</v>
      </c>
      <c r="CU267" s="41">
        <v>304114271703.63452</v>
      </c>
      <c r="CV267" s="41">
        <v>679600543760.20325</v>
      </c>
      <c r="CW267" s="41">
        <v>853459397073.01074</v>
      </c>
      <c r="CX267" s="41">
        <v>534849282816.29608</v>
      </c>
      <c r="CY267" s="41">
        <v>1015143403596.9534</v>
      </c>
      <c r="CZ267" s="41">
        <v>297997299135.09998</v>
      </c>
      <c r="DA267" s="41">
        <v>350000000000</v>
      </c>
    </row>
    <row r="268" spans="1:105" x14ac:dyDescent="0.2">
      <c r="A268" s="42"/>
      <c r="B268" s="47"/>
    </row>
    <row r="269" spans="1:105" x14ac:dyDescent="0.2">
      <c r="A269" s="58" t="s">
        <v>535</v>
      </c>
      <c r="B269" s="51">
        <f t="shared" ref="B269:BM269" si="70">SUM(B271:B274)</f>
        <v>0</v>
      </c>
      <c r="C269" s="51">
        <f t="shared" si="70"/>
        <v>0</v>
      </c>
      <c r="D269" s="51">
        <f t="shared" si="70"/>
        <v>0</v>
      </c>
      <c r="E269" s="51">
        <f t="shared" si="70"/>
        <v>1203534.32</v>
      </c>
      <c r="F269" s="51">
        <f t="shared" si="70"/>
        <v>120465</v>
      </c>
      <c r="G269" s="51">
        <f t="shared" si="70"/>
        <v>183725.98</v>
      </c>
      <c r="H269" s="51">
        <f t="shared" si="70"/>
        <v>44367.97</v>
      </c>
      <c r="I269" s="51">
        <f t="shared" si="70"/>
        <v>0</v>
      </c>
      <c r="J269" s="51">
        <f t="shared" si="70"/>
        <v>0</v>
      </c>
      <c r="K269" s="51">
        <f t="shared" si="70"/>
        <v>0</v>
      </c>
      <c r="L269" s="51">
        <f t="shared" si="70"/>
        <v>0</v>
      </c>
      <c r="M269" s="51">
        <f t="shared" si="70"/>
        <v>1516173.17</v>
      </c>
      <c r="N269" s="51">
        <f t="shared" si="70"/>
        <v>375177.73</v>
      </c>
      <c r="O269" s="51">
        <f t="shared" si="70"/>
        <v>475000</v>
      </c>
      <c r="P269" s="51">
        <f t="shared" si="70"/>
        <v>345000</v>
      </c>
      <c r="Q269" s="51">
        <f t="shared" si="70"/>
        <v>475000</v>
      </c>
      <c r="R269" s="51">
        <f t="shared" si="70"/>
        <v>560000</v>
      </c>
      <c r="S269" s="51">
        <f t="shared" si="70"/>
        <v>550000</v>
      </c>
      <c r="T269" s="51">
        <f t="shared" si="70"/>
        <v>350000</v>
      </c>
      <c r="U269" s="51">
        <f t="shared" si="70"/>
        <v>290806.88</v>
      </c>
      <c r="V269" s="51">
        <f t="shared" si="70"/>
        <v>240000</v>
      </c>
      <c r="W269" s="51">
        <f t="shared" si="70"/>
        <v>3540000</v>
      </c>
      <c r="X269" s="51">
        <f t="shared" si="70"/>
        <v>316431.7</v>
      </c>
      <c r="Y269" s="51">
        <f t="shared" si="70"/>
        <v>346242.22</v>
      </c>
      <c r="Z269" s="51">
        <f t="shared" si="70"/>
        <v>493119</v>
      </c>
      <c r="AA269" s="51">
        <f t="shared" si="70"/>
        <v>502252</v>
      </c>
      <c r="AB269" s="51">
        <f t="shared" si="70"/>
        <v>502307</v>
      </c>
      <c r="AC269" s="51">
        <f t="shared" si="70"/>
        <v>875737</v>
      </c>
      <c r="AD269" s="51">
        <f t="shared" si="70"/>
        <v>500987</v>
      </c>
      <c r="AE269" s="51">
        <f t="shared" si="70"/>
        <v>527022</v>
      </c>
      <c r="AF269" s="51">
        <f t="shared" si="70"/>
        <v>500258</v>
      </c>
      <c r="AG269" s="51">
        <f t="shared" si="70"/>
        <v>500000</v>
      </c>
      <c r="AH269" s="51">
        <f t="shared" si="70"/>
        <v>525000</v>
      </c>
      <c r="AI269" s="51">
        <f t="shared" si="70"/>
        <v>0</v>
      </c>
      <c r="AJ269" s="51">
        <f t="shared" si="70"/>
        <v>0</v>
      </c>
      <c r="AK269" s="51">
        <f t="shared" si="70"/>
        <v>0</v>
      </c>
      <c r="AL269" s="51">
        <f t="shared" si="70"/>
        <v>0</v>
      </c>
      <c r="AM269" s="51">
        <f t="shared" si="70"/>
        <v>0</v>
      </c>
      <c r="AN269" s="51">
        <f t="shared" si="70"/>
        <v>520000</v>
      </c>
      <c r="AO269" s="51">
        <f t="shared" si="70"/>
        <v>0</v>
      </c>
      <c r="AP269" s="51">
        <f t="shared" si="70"/>
        <v>0</v>
      </c>
      <c r="AQ269" s="51">
        <f t="shared" si="70"/>
        <v>0</v>
      </c>
      <c r="AR269" s="51">
        <f t="shared" si="70"/>
        <v>0</v>
      </c>
      <c r="AS269" s="51">
        <f t="shared" si="70"/>
        <v>0</v>
      </c>
      <c r="AT269" s="51">
        <f t="shared" si="70"/>
        <v>0</v>
      </c>
      <c r="AU269" s="51">
        <f t="shared" si="70"/>
        <v>0</v>
      </c>
      <c r="AV269" s="51">
        <f t="shared" si="70"/>
        <v>0</v>
      </c>
      <c r="AW269" s="51">
        <f t="shared" si="70"/>
        <v>0</v>
      </c>
      <c r="AX269" s="51">
        <f t="shared" si="70"/>
        <v>0</v>
      </c>
      <c r="AY269" s="51">
        <f t="shared" si="70"/>
        <v>0</v>
      </c>
      <c r="AZ269" s="51">
        <f t="shared" si="70"/>
        <v>3702782</v>
      </c>
      <c r="BA269" s="51">
        <f t="shared" si="70"/>
        <v>2843625</v>
      </c>
      <c r="BB269" s="51">
        <f t="shared" si="70"/>
        <v>1004621</v>
      </c>
      <c r="BC269" s="51">
        <f t="shared" si="70"/>
        <v>0</v>
      </c>
      <c r="BD269" s="51">
        <f t="shared" si="70"/>
        <v>0</v>
      </c>
      <c r="BE269" s="51">
        <f t="shared" si="70"/>
        <v>0</v>
      </c>
      <c r="BF269" s="51">
        <f t="shared" si="70"/>
        <v>0</v>
      </c>
      <c r="BG269" s="51">
        <f t="shared" si="70"/>
        <v>0</v>
      </c>
      <c r="BH269" s="51">
        <f t="shared" si="70"/>
        <v>0</v>
      </c>
      <c r="BI269" s="51">
        <f t="shared" si="70"/>
        <v>0</v>
      </c>
      <c r="BJ269" s="51">
        <f t="shared" si="70"/>
        <v>0</v>
      </c>
      <c r="BK269" s="51">
        <f t="shared" si="70"/>
        <v>0</v>
      </c>
      <c r="BL269" s="51">
        <f t="shared" si="70"/>
        <v>0</v>
      </c>
      <c r="BM269" s="51">
        <f t="shared" si="70"/>
        <v>0</v>
      </c>
      <c r="BN269" s="51">
        <f t="shared" ref="BN269:DA269" si="71">SUM(BN271:BN274)</f>
        <v>0</v>
      </c>
      <c r="BO269" s="51">
        <f t="shared" si="71"/>
        <v>0</v>
      </c>
      <c r="BP269" s="51">
        <f t="shared" si="71"/>
        <v>0</v>
      </c>
      <c r="BQ269" s="51">
        <f t="shared" si="71"/>
        <v>0</v>
      </c>
      <c r="BR269" s="51">
        <f t="shared" si="71"/>
        <v>0</v>
      </c>
      <c r="BS269" s="51">
        <f t="shared" si="71"/>
        <v>0</v>
      </c>
      <c r="BT269" s="51">
        <f t="shared" si="71"/>
        <v>0</v>
      </c>
      <c r="BU269" s="51">
        <f t="shared" si="71"/>
        <v>0</v>
      </c>
      <c r="BV269" s="51">
        <f t="shared" si="71"/>
        <v>0</v>
      </c>
      <c r="BW269" s="51">
        <f t="shared" si="71"/>
        <v>0</v>
      </c>
      <c r="BX269" s="51">
        <f t="shared" si="71"/>
        <v>0</v>
      </c>
      <c r="BY269" s="51">
        <f t="shared" si="71"/>
        <v>0</v>
      </c>
      <c r="BZ269" s="51">
        <f t="shared" si="71"/>
        <v>0</v>
      </c>
      <c r="CA269" s="51">
        <f t="shared" si="71"/>
        <v>0</v>
      </c>
      <c r="CB269" s="51">
        <f t="shared" si="71"/>
        <v>0</v>
      </c>
      <c r="CC269" s="51">
        <f t="shared" si="71"/>
        <v>0</v>
      </c>
      <c r="CD269" s="51">
        <f t="shared" si="71"/>
        <v>0</v>
      </c>
      <c r="CE269" s="51">
        <f t="shared" si="71"/>
        <v>0</v>
      </c>
      <c r="CF269" s="51">
        <f t="shared" si="71"/>
        <v>0</v>
      </c>
      <c r="CG269" s="51">
        <f t="shared" si="71"/>
        <v>0</v>
      </c>
      <c r="CH269" s="51">
        <f t="shared" si="71"/>
        <v>0</v>
      </c>
      <c r="CI269" s="51">
        <f t="shared" si="71"/>
        <v>0</v>
      </c>
      <c r="CJ269" s="51">
        <f t="shared" si="71"/>
        <v>0</v>
      </c>
      <c r="CK269" s="51">
        <f t="shared" si="71"/>
        <v>0</v>
      </c>
      <c r="CL269" s="51">
        <f t="shared" si="71"/>
        <v>0</v>
      </c>
      <c r="CM269" s="51">
        <f t="shared" si="71"/>
        <v>0</v>
      </c>
      <c r="CN269" s="51">
        <f t="shared" si="71"/>
        <v>0</v>
      </c>
      <c r="CO269" s="51">
        <f t="shared" si="71"/>
        <v>0</v>
      </c>
      <c r="CP269" s="51">
        <f t="shared" si="71"/>
        <v>0</v>
      </c>
      <c r="CQ269" s="51">
        <f t="shared" si="71"/>
        <v>0</v>
      </c>
      <c r="CR269" s="51">
        <f t="shared" si="71"/>
        <v>0</v>
      </c>
      <c r="CS269" s="51">
        <f t="shared" si="71"/>
        <v>0</v>
      </c>
      <c r="CT269" s="51">
        <f t="shared" si="71"/>
        <v>0</v>
      </c>
      <c r="CU269" s="51">
        <f t="shared" si="71"/>
        <v>0</v>
      </c>
      <c r="CV269" s="51">
        <f t="shared" si="71"/>
        <v>0</v>
      </c>
      <c r="CW269" s="51">
        <f t="shared" si="71"/>
        <v>0</v>
      </c>
      <c r="CX269" s="51">
        <f t="shared" si="71"/>
        <v>0</v>
      </c>
      <c r="CY269" s="51">
        <f t="shared" si="71"/>
        <v>0</v>
      </c>
      <c r="CZ269" s="51">
        <f t="shared" si="71"/>
        <v>0</v>
      </c>
      <c r="DA269" s="51">
        <f t="shared" si="71"/>
        <v>0</v>
      </c>
    </row>
    <row r="270" spans="1:105" x14ac:dyDescent="0.2">
      <c r="A270" s="42"/>
      <c r="B270" s="47"/>
    </row>
    <row r="271" spans="1:105" x14ac:dyDescent="0.2">
      <c r="A271" s="36" t="s">
        <v>536</v>
      </c>
      <c r="B271" s="41">
        <v>0</v>
      </c>
      <c r="C271" s="41">
        <v>0</v>
      </c>
      <c r="D271" s="41">
        <v>0</v>
      </c>
      <c r="E271" s="41">
        <v>0</v>
      </c>
      <c r="F271" s="41">
        <v>0</v>
      </c>
      <c r="G271" s="41">
        <v>0</v>
      </c>
      <c r="H271" s="41">
        <v>0</v>
      </c>
      <c r="I271" s="41">
        <v>0</v>
      </c>
      <c r="J271" s="41">
        <v>0</v>
      </c>
      <c r="K271" s="41">
        <v>0</v>
      </c>
      <c r="L271" s="41">
        <v>0</v>
      </c>
      <c r="M271" s="41">
        <v>1360553.17</v>
      </c>
      <c r="N271" s="41">
        <v>0</v>
      </c>
      <c r="O271" s="41">
        <v>0</v>
      </c>
      <c r="P271" s="41">
        <v>0</v>
      </c>
      <c r="Q271" s="41">
        <v>0</v>
      </c>
      <c r="R271" s="41">
        <v>0</v>
      </c>
      <c r="S271" s="41">
        <v>0</v>
      </c>
      <c r="T271" s="41">
        <v>0</v>
      </c>
      <c r="U271" s="41">
        <v>0</v>
      </c>
      <c r="V271" s="41">
        <v>0</v>
      </c>
      <c r="W271" s="41">
        <v>0</v>
      </c>
      <c r="X271" s="41">
        <v>0</v>
      </c>
      <c r="Y271" s="41">
        <v>0</v>
      </c>
      <c r="Z271" s="41">
        <v>0</v>
      </c>
      <c r="AA271" s="41">
        <v>0</v>
      </c>
      <c r="AB271" s="41">
        <v>0</v>
      </c>
      <c r="AC271" s="41">
        <v>0</v>
      </c>
      <c r="AD271" s="41">
        <v>0</v>
      </c>
      <c r="AE271" s="41">
        <v>0</v>
      </c>
      <c r="AF271" s="41">
        <v>0</v>
      </c>
      <c r="AG271" s="41">
        <v>0</v>
      </c>
      <c r="AH271" s="41">
        <v>0</v>
      </c>
      <c r="AI271" s="41">
        <v>0</v>
      </c>
      <c r="AJ271" s="41">
        <v>0</v>
      </c>
      <c r="AK271" s="41">
        <v>0</v>
      </c>
      <c r="AL271" s="41">
        <v>0</v>
      </c>
      <c r="AM271" s="41">
        <v>0</v>
      </c>
      <c r="AN271" s="41">
        <v>0</v>
      </c>
      <c r="AO271" s="41">
        <v>0</v>
      </c>
      <c r="AP271" s="41">
        <v>0</v>
      </c>
      <c r="AQ271" s="41">
        <v>0</v>
      </c>
      <c r="AR271" s="41">
        <v>0</v>
      </c>
      <c r="AS271" s="41">
        <v>0</v>
      </c>
      <c r="AT271" s="41">
        <v>0</v>
      </c>
      <c r="AU271" s="41">
        <v>0</v>
      </c>
      <c r="AV271" s="41">
        <v>0</v>
      </c>
      <c r="AW271" s="41">
        <v>0</v>
      </c>
      <c r="AX271" s="41">
        <v>0</v>
      </c>
      <c r="AY271" s="41">
        <v>0</v>
      </c>
      <c r="AZ271" s="41">
        <v>0</v>
      </c>
      <c r="BA271" s="41">
        <v>0</v>
      </c>
      <c r="BB271" s="41">
        <v>0</v>
      </c>
      <c r="BC271" s="41">
        <v>0</v>
      </c>
      <c r="BD271" s="41">
        <v>0</v>
      </c>
      <c r="BE271" s="41">
        <v>0</v>
      </c>
      <c r="BF271" s="41">
        <v>0</v>
      </c>
      <c r="BG271" s="41">
        <v>0</v>
      </c>
      <c r="BH271" s="41">
        <v>0</v>
      </c>
      <c r="BI271" s="41">
        <v>0</v>
      </c>
      <c r="BJ271" s="41">
        <v>0</v>
      </c>
      <c r="BK271" s="41">
        <v>0</v>
      </c>
      <c r="BL271" s="41">
        <v>0</v>
      </c>
      <c r="BM271" s="41">
        <v>0</v>
      </c>
      <c r="BN271" s="41">
        <v>0</v>
      </c>
      <c r="BO271" s="41">
        <v>0</v>
      </c>
      <c r="BP271" s="41">
        <v>0</v>
      </c>
      <c r="BQ271" s="41">
        <v>0</v>
      </c>
      <c r="BR271" s="41">
        <v>0</v>
      </c>
      <c r="BS271" s="41">
        <v>0</v>
      </c>
      <c r="BT271" s="41">
        <v>0</v>
      </c>
      <c r="BU271" s="41">
        <v>0</v>
      </c>
      <c r="BV271" s="41">
        <v>0</v>
      </c>
      <c r="BW271" s="41">
        <v>0</v>
      </c>
      <c r="BX271" s="41">
        <v>0</v>
      </c>
      <c r="BY271" s="41">
        <v>0</v>
      </c>
      <c r="BZ271" s="41">
        <v>0</v>
      </c>
      <c r="CA271" s="41">
        <v>0</v>
      </c>
      <c r="CB271" s="41">
        <v>0</v>
      </c>
      <c r="CC271" s="41">
        <v>0</v>
      </c>
      <c r="CD271" s="41">
        <v>0</v>
      </c>
      <c r="CE271" s="41">
        <v>0</v>
      </c>
      <c r="CF271" s="41">
        <v>0</v>
      </c>
      <c r="CG271" s="41">
        <v>0</v>
      </c>
      <c r="CH271" s="41">
        <v>0</v>
      </c>
      <c r="CI271" s="41">
        <v>0</v>
      </c>
      <c r="CJ271" s="41">
        <v>0</v>
      </c>
      <c r="CK271" s="41">
        <v>0</v>
      </c>
      <c r="CL271" s="41">
        <v>0</v>
      </c>
      <c r="CM271" s="41">
        <v>0</v>
      </c>
      <c r="CN271" s="41">
        <v>0</v>
      </c>
      <c r="CO271" s="41">
        <v>0</v>
      </c>
      <c r="CP271" s="41">
        <v>0</v>
      </c>
      <c r="CQ271" s="41">
        <v>0</v>
      </c>
      <c r="CR271" s="41">
        <v>0</v>
      </c>
      <c r="CS271" s="41">
        <v>0</v>
      </c>
      <c r="CT271" s="41">
        <v>0</v>
      </c>
      <c r="CU271" s="41">
        <v>0</v>
      </c>
      <c r="CV271" s="41">
        <v>0</v>
      </c>
      <c r="CW271" s="41">
        <v>0</v>
      </c>
      <c r="CX271" s="41">
        <v>0</v>
      </c>
      <c r="CY271" s="41">
        <v>0</v>
      </c>
      <c r="CZ271" s="41">
        <v>0</v>
      </c>
      <c r="DA271" s="41">
        <v>0</v>
      </c>
    </row>
    <row r="272" spans="1:105" x14ac:dyDescent="0.2">
      <c r="A272" s="43" t="s">
        <v>537</v>
      </c>
      <c r="B272" s="47">
        <v>0</v>
      </c>
      <c r="C272" s="41">
        <v>0</v>
      </c>
      <c r="D272" s="47">
        <v>0</v>
      </c>
      <c r="E272" s="41">
        <v>1203534.32</v>
      </c>
      <c r="F272" s="41">
        <v>120465</v>
      </c>
      <c r="G272" s="41">
        <v>183725.98</v>
      </c>
      <c r="H272" s="41">
        <v>44367.97</v>
      </c>
      <c r="I272" s="41">
        <v>0</v>
      </c>
      <c r="J272" s="41">
        <v>0</v>
      </c>
      <c r="K272" s="41">
        <v>0</v>
      </c>
      <c r="L272" s="41">
        <v>0</v>
      </c>
      <c r="M272" s="41">
        <v>10620</v>
      </c>
      <c r="N272" s="41">
        <v>177.73</v>
      </c>
      <c r="O272" s="41">
        <v>0</v>
      </c>
      <c r="P272" s="41">
        <v>0</v>
      </c>
      <c r="Q272" s="41">
        <v>0</v>
      </c>
      <c r="R272" s="41">
        <v>0</v>
      </c>
      <c r="S272" s="41">
        <v>0</v>
      </c>
      <c r="T272" s="41">
        <v>0</v>
      </c>
      <c r="U272" s="41">
        <v>0</v>
      </c>
      <c r="V272" s="41">
        <v>0</v>
      </c>
      <c r="W272" s="41">
        <v>3000000</v>
      </c>
      <c r="X272" s="41">
        <v>6431.7</v>
      </c>
      <c r="Y272" s="41">
        <v>26242.219999999998</v>
      </c>
      <c r="Z272" s="41">
        <v>123119</v>
      </c>
      <c r="AA272" s="41">
        <v>2252</v>
      </c>
      <c r="AB272" s="41">
        <v>2307</v>
      </c>
      <c r="AC272" s="41">
        <v>375737</v>
      </c>
      <c r="AD272" s="41">
        <v>987</v>
      </c>
      <c r="AE272" s="41">
        <v>2022</v>
      </c>
      <c r="AF272" s="41">
        <v>258</v>
      </c>
      <c r="AG272" s="41">
        <v>0</v>
      </c>
      <c r="AH272" s="41">
        <v>0</v>
      </c>
      <c r="AI272" s="41">
        <v>0</v>
      </c>
      <c r="AJ272" s="41">
        <v>0</v>
      </c>
      <c r="AK272" s="41">
        <v>0</v>
      </c>
      <c r="AL272" s="41">
        <v>0</v>
      </c>
      <c r="AM272" s="41">
        <v>0</v>
      </c>
      <c r="AN272" s="41">
        <v>0</v>
      </c>
      <c r="AO272" s="41">
        <v>0</v>
      </c>
      <c r="AP272" s="41">
        <v>0</v>
      </c>
      <c r="AQ272" s="41">
        <v>0</v>
      </c>
      <c r="AR272" s="41">
        <v>0</v>
      </c>
      <c r="AS272" s="41">
        <v>0</v>
      </c>
      <c r="AT272" s="41">
        <v>0</v>
      </c>
      <c r="AU272" s="41">
        <v>0</v>
      </c>
      <c r="AV272" s="41">
        <v>0</v>
      </c>
      <c r="AW272" s="41">
        <v>0</v>
      </c>
      <c r="AX272" s="41">
        <v>0</v>
      </c>
      <c r="AY272" s="41">
        <v>0</v>
      </c>
      <c r="AZ272" s="41">
        <v>3702782</v>
      </c>
      <c r="BA272" s="41">
        <v>2843625</v>
      </c>
      <c r="BB272" s="41">
        <v>1004621</v>
      </c>
      <c r="BC272" s="41">
        <v>0</v>
      </c>
      <c r="BD272" s="41">
        <v>0</v>
      </c>
      <c r="BE272" s="41">
        <v>0</v>
      </c>
      <c r="BF272" s="41">
        <v>0</v>
      </c>
      <c r="BG272" s="41">
        <v>0</v>
      </c>
      <c r="BH272" s="41">
        <v>0</v>
      </c>
      <c r="BI272" s="41">
        <v>0</v>
      </c>
      <c r="BJ272" s="41">
        <v>0</v>
      </c>
      <c r="BK272" s="41">
        <v>0</v>
      </c>
      <c r="BL272" s="41">
        <v>0</v>
      </c>
      <c r="BM272" s="41">
        <v>0</v>
      </c>
      <c r="BN272" s="41">
        <v>0</v>
      </c>
      <c r="BO272" s="41">
        <v>0</v>
      </c>
      <c r="BP272" s="41">
        <v>0</v>
      </c>
      <c r="BQ272" s="41">
        <v>0</v>
      </c>
      <c r="BR272" s="41">
        <v>0</v>
      </c>
      <c r="BS272" s="41">
        <v>0</v>
      </c>
      <c r="BT272" s="41">
        <v>0</v>
      </c>
      <c r="BU272" s="41">
        <v>0</v>
      </c>
      <c r="BV272" s="41">
        <v>0</v>
      </c>
      <c r="BW272" s="41">
        <v>0</v>
      </c>
      <c r="BX272" s="41">
        <v>0</v>
      </c>
      <c r="BY272" s="41">
        <v>0</v>
      </c>
      <c r="BZ272" s="41">
        <v>0</v>
      </c>
      <c r="CA272" s="41">
        <v>0</v>
      </c>
      <c r="CB272" s="41">
        <v>0</v>
      </c>
      <c r="CC272" s="41">
        <v>0</v>
      </c>
      <c r="CD272" s="41">
        <v>0</v>
      </c>
      <c r="CE272" s="41">
        <v>0</v>
      </c>
      <c r="CF272" s="41">
        <v>0</v>
      </c>
      <c r="CG272" s="41">
        <v>0</v>
      </c>
      <c r="CH272" s="41">
        <v>0</v>
      </c>
      <c r="CI272" s="41">
        <v>0</v>
      </c>
      <c r="CJ272" s="41">
        <v>0</v>
      </c>
      <c r="CK272" s="41">
        <v>0</v>
      </c>
      <c r="CL272" s="41">
        <v>0</v>
      </c>
      <c r="CM272" s="41">
        <v>0</v>
      </c>
      <c r="CN272" s="41">
        <v>0</v>
      </c>
      <c r="CO272" s="41">
        <v>0</v>
      </c>
      <c r="CP272" s="41">
        <v>0</v>
      </c>
      <c r="CQ272" s="41">
        <v>0</v>
      </c>
      <c r="CR272" s="41">
        <v>0</v>
      </c>
      <c r="CS272" s="41">
        <v>0</v>
      </c>
      <c r="CT272" s="41">
        <v>0</v>
      </c>
      <c r="CU272" s="41">
        <v>0</v>
      </c>
      <c r="CV272" s="41">
        <v>0</v>
      </c>
      <c r="CW272" s="41">
        <v>0</v>
      </c>
      <c r="CX272" s="41">
        <v>0</v>
      </c>
      <c r="CY272" s="41">
        <v>0</v>
      </c>
      <c r="CZ272" s="41">
        <v>0</v>
      </c>
      <c r="DA272" s="41">
        <v>0</v>
      </c>
    </row>
    <row r="273" spans="1:105" x14ac:dyDescent="0.2">
      <c r="A273" s="36" t="s">
        <v>538</v>
      </c>
      <c r="B273" s="41">
        <v>0</v>
      </c>
      <c r="C273" s="41">
        <v>0</v>
      </c>
      <c r="D273" s="41">
        <v>0</v>
      </c>
      <c r="E273" s="41">
        <v>0</v>
      </c>
      <c r="F273" s="41">
        <v>0</v>
      </c>
      <c r="G273" s="41">
        <v>0</v>
      </c>
      <c r="H273" s="41">
        <v>0</v>
      </c>
      <c r="I273" s="41">
        <v>0</v>
      </c>
      <c r="J273" s="41">
        <v>0</v>
      </c>
      <c r="K273" s="41">
        <v>0</v>
      </c>
      <c r="L273" s="41">
        <v>0</v>
      </c>
      <c r="M273" s="41">
        <v>0</v>
      </c>
      <c r="N273" s="41">
        <v>0</v>
      </c>
      <c r="O273" s="41">
        <v>0</v>
      </c>
      <c r="P273" s="41">
        <v>0</v>
      </c>
      <c r="Q273" s="41">
        <v>0</v>
      </c>
      <c r="R273" s="41">
        <v>0</v>
      </c>
      <c r="S273" s="41">
        <v>0</v>
      </c>
      <c r="T273" s="41">
        <v>0</v>
      </c>
      <c r="U273" s="41">
        <v>0</v>
      </c>
      <c r="V273" s="41">
        <v>0</v>
      </c>
      <c r="W273" s="41">
        <v>180000</v>
      </c>
      <c r="X273" s="41">
        <v>0</v>
      </c>
      <c r="Y273" s="41">
        <v>0</v>
      </c>
      <c r="Z273" s="41">
        <v>0</v>
      </c>
      <c r="AA273" s="41">
        <v>0</v>
      </c>
      <c r="AB273" s="41">
        <v>0</v>
      </c>
      <c r="AC273" s="41">
        <v>0</v>
      </c>
      <c r="AD273" s="41">
        <v>0</v>
      </c>
      <c r="AE273" s="41">
        <v>0</v>
      </c>
      <c r="AF273" s="41">
        <v>0</v>
      </c>
      <c r="AG273" s="41">
        <v>0</v>
      </c>
      <c r="AH273" s="41">
        <v>0</v>
      </c>
      <c r="AI273" s="41">
        <v>0</v>
      </c>
      <c r="AJ273" s="41">
        <v>0</v>
      </c>
      <c r="AK273" s="41">
        <v>0</v>
      </c>
      <c r="AL273" s="41">
        <v>0</v>
      </c>
      <c r="AM273" s="41">
        <v>0</v>
      </c>
      <c r="AN273" s="41">
        <v>0</v>
      </c>
      <c r="AO273" s="41">
        <v>0</v>
      </c>
      <c r="AP273" s="41">
        <v>0</v>
      </c>
      <c r="AQ273" s="41">
        <v>0</v>
      </c>
      <c r="AR273" s="41">
        <v>0</v>
      </c>
      <c r="AS273" s="41">
        <v>0</v>
      </c>
      <c r="AT273" s="41">
        <v>0</v>
      </c>
      <c r="AU273" s="41">
        <v>0</v>
      </c>
      <c r="AV273" s="41">
        <v>0</v>
      </c>
      <c r="AW273" s="41">
        <v>0</v>
      </c>
      <c r="AX273" s="41">
        <v>0</v>
      </c>
      <c r="AY273" s="41">
        <v>0</v>
      </c>
      <c r="AZ273" s="41">
        <v>0</v>
      </c>
      <c r="BA273" s="41">
        <v>0</v>
      </c>
      <c r="BB273" s="41">
        <v>0</v>
      </c>
      <c r="BC273" s="41">
        <v>0</v>
      </c>
      <c r="BD273" s="41">
        <v>0</v>
      </c>
      <c r="BE273" s="41">
        <v>0</v>
      </c>
      <c r="BF273" s="41">
        <v>0</v>
      </c>
      <c r="BG273" s="41">
        <v>0</v>
      </c>
      <c r="BH273" s="41">
        <v>0</v>
      </c>
      <c r="BI273" s="41">
        <v>0</v>
      </c>
      <c r="BJ273" s="41">
        <v>0</v>
      </c>
      <c r="BK273" s="41">
        <v>0</v>
      </c>
      <c r="BL273" s="41">
        <v>0</v>
      </c>
      <c r="BM273" s="41">
        <v>0</v>
      </c>
      <c r="BN273" s="41">
        <v>0</v>
      </c>
      <c r="BO273" s="41">
        <v>0</v>
      </c>
      <c r="BP273" s="41">
        <v>0</v>
      </c>
      <c r="BQ273" s="41">
        <v>0</v>
      </c>
      <c r="BR273" s="41">
        <v>0</v>
      </c>
      <c r="BS273" s="41">
        <v>0</v>
      </c>
      <c r="BT273" s="41">
        <v>0</v>
      </c>
      <c r="BU273" s="41">
        <v>0</v>
      </c>
      <c r="BV273" s="41">
        <v>0</v>
      </c>
      <c r="BW273" s="41">
        <v>0</v>
      </c>
      <c r="BX273" s="41">
        <v>0</v>
      </c>
      <c r="BY273" s="41">
        <v>0</v>
      </c>
      <c r="BZ273" s="41">
        <v>0</v>
      </c>
      <c r="CA273" s="41">
        <v>0</v>
      </c>
      <c r="CB273" s="41">
        <v>0</v>
      </c>
      <c r="CC273" s="41">
        <v>0</v>
      </c>
      <c r="CD273" s="41">
        <v>0</v>
      </c>
      <c r="CE273" s="41">
        <v>0</v>
      </c>
      <c r="CF273" s="41">
        <v>0</v>
      </c>
      <c r="CG273" s="41">
        <v>0</v>
      </c>
      <c r="CH273" s="41">
        <v>0</v>
      </c>
      <c r="CI273" s="41">
        <v>0</v>
      </c>
      <c r="CJ273" s="41">
        <v>0</v>
      </c>
      <c r="CK273" s="41">
        <v>0</v>
      </c>
      <c r="CL273" s="41">
        <v>0</v>
      </c>
      <c r="CM273" s="41">
        <v>0</v>
      </c>
      <c r="CN273" s="41">
        <v>0</v>
      </c>
      <c r="CO273" s="41">
        <v>0</v>
      </c>
      <c r="CP273" s="41">
        <v>0</v>
      </c>
      <c r="CQ273" s="41">
        <v>0</v>
      </c>
      <c r="CR273" s="41">
        <v>0</v>
      </c>
      <c r="CS273" s="41">
        <v>0</v>
      </c>
      <c r="CT273" s="41">
        <v>0</v>
      </c>
      <c r="CU273" s="41">
        <v>0</v>
      </c>
      <c r="CV273" s="41">
        <v>0</v>
      </c>
      <c r="CW273" s="41">
        <v>0</v>
      </c>
      <c r="CX273" s="41">
        <v>0</v>
      </c>
      <c r="CY273" s="41">
        <v>0</v>
      </c>
      <c r="CZ273" s="41">
        <v>0</v>
      </c>
      <c r="DA273" s="41">
        <v>0</v>
      </c>
    </row>
    <row r="274" spans="1:105" x14ac:dyDescent="0.2">
      <c r="A274" s="42" t="s">
        <v>539</v>
      </c>
      <c r="B274" s="41">
        <v>0</v>
      </c>
      <c r="C274" s="41">
        <v>0</v>
      </c>
      <c r="D274" s="41">
        <v>0</v>
      </c>
      <c r="E274" s="41">
        <v>0</v>
      </c>
      <c r="F274" s="41">
        <v>0</v>
      </c>
      <c r="G274" s="41">
        <v>0</v>
      </c>
      <c r="H274" s="41">
        <v>0</v>
      </c>
      <c r="I274" s="41">
        <v>0</v>
      </c>
      <c r="J274" s="41">
        <v>0</v>
      </c>
      <c r="K274" s="41">
        <v>0</v>
      </c>
      <c r="L274" s="41">
        <v>0</v>
      </c>
      <c r="M274" s="41">
        <v>145000</v>
      </c>
      <c r="N274" s="41">
        <v>375000</v>
      </c>
      <c r="O274" s="41">
        <v>475000</v>
      </c>
      <c r="P274" s="41">
        <v>345000</v>
      </c>
      <c r="Q274" s="41">
        <v>475000</v>
      </c>
      <c r="R274" s="41">
        <v>560000</v>
      </c>
      <c r="S274" s="41">
        <v>550000</v>
      </c>
      <c r="T274" s="41">
        <v>350000</v>
      </c>
      <c r="U274" s="41">
        <v>290806.88</v>
      </c>
      <c r="V274" s="41">
        <v>240000</v>
      </c>
      <c r="W274" s="41">
        <v>360000</v>
      </c>
      <c r="X274" s="41">
        <v>310000</v>
      </c>
      <c r="Y274" s="41">
        <v>320000</v>
      </c>
      <c r="Z274" s="41">
        <v>370000</v>
      </c>
      <c r="AA274" s="41">
        <v>500000</v>
      </c>
      <c r="AB274" s="41">
        <v>500000</v>
      </c>
      <c r="AC274" s="41">
        <v>500000</v>
      </c>
      <c r="AD274" s="41">
        <v>500000</v>
      </c>
      <c r="AE274" s="41">
        <v>525000</v>
      </c>
      <c r="AF274" s="41">
        <v>500000</v>
      </c>
      <c r="AG274" s="41">
        <v>500000</v>
      </c>
      <c r="AH274" s="41">
        <v>525000</v>
      </c>
      <c r="AI274" s="41">
        <v>0</v>
      </c>
      <c r="AJ274" s="41">
        <v>0</v>
      </c>
      <c r="AK274" s="41">
        <v>0</v>
      </c>
      <c r="AL274" s="41">
        <v>0</v>
      </c>
      <c r="AM274" s="41">
        <v>0</v>
      </c>
      <c r="AN274" s="41">
        <v>520000</v>
      </c>
      <c r="AO274" s="41">
        <v>0</v>
      </c>
      <c r="AP274" s="41">
        <v>0</v>
      </c>
      <c r="AQ274" s="41">
        <v>0</v>
      </c>
      <c r="AR274" s="41">
        <v>0</v>
      </c>
      <c r="AS274" s="41">
        <v>0</v>
      </c>
      <c r="AT274" s="41">
        <v>0</v>
      </c>
      <c r="AU274" s="41">
        <v>0</v>
      </c>
      <c r="AV274" s="41">
        <v>0</v>
      </c>
      <c r="AW274" s="41">
        <v>0</v>
      </c>
      <c r="AX274" s="41">
        <v>0</v>
      </c>
      <c r="AY274" s="41">
        <v>0</v>
      </c>
      <c r="AZ274" s="41">
        <v>0</v>
      </c>
      <c r="BA274" s="41">
        <v>0</v>
      </c>
      <c r="BB274" s="41">
        <v>0</v>
      </c>
      <c r="BC274" s="41">
        <v>0</v>
      </c>
      <c r="BD274" s="41">
        <v>0</v>
      </c>
      <c r="BE274" s="41">
        <v>0</v>
      </c>
      <c r="BF274" s="41">
        <v>0</v>
      </c>
      <c r="BG274" s="41">
        <v>0</v>
      </c>
      <c r="BH274" s="41">
        <v>0</v>
      </c>
      <c r="BI274" s="41">
        <v>0</v>
      </c>
      <c r="BJ274" s="41">
        <v>0</v>
      </c>
      <c r="BK274" s="41">
        <v>0</v>
      </c>
      <c r="BL274" s="41">
        <v>0</v>
      </c>
      <c r="BM274" s="41">
        <v>0</v>
      </c>
      <c r="BN274" s="41">
        <v>0</v>
      </c>
      <c r="BO274" s="41">
        <v>0</v>
      </c>
      <c r="BP274" s="41">
        <v>0</v>
      </c>
      <c r="BQ274" s="41">
        <v>0</v>
      </c>
      <c r="BR274" s="41">
        <v>0</v>
      </c>
      <c r="BS274" s="41">
        <v>0</v>
      </c>
      <c r="BT274" s="41">
        <v>0</v>
      </c>
      <c r="BU274" s="41">
        <v>0</v>
      </c>
      <c r="BV274" s="41">
        <v>0</v>
      </c>
      <c r="BW274" s="41">
        <v>0</v>
      </c>
      <c r="BX274" s="41">
        <v>0</v>
      </c>
      <c r="BY274" s="41">
        <v>0</v>
      </c>
      <c r="BZ274" s="41">
        <v>0</v>
      </c>
      <c r="CA274" s="41">
        <v>0</v>
      </c>
      <c r="CB274" s="41">
        <v>0</v>
      </c>
      <c r="CC274" s="41">
        <v>0</v>
      </c>
      <c r="CD274" s="41">
        <v>0</v>
      </c>
      <c r="CE274" s="41">
        <v>0</v>
      </c>
      <c r="CF274" s="41">
        <v>0</v>
      </c>
      <c r="CG274" s="41">
        <v>0</v>
      </c>
      <c r="CH274" s="41">
        <v>0</v>
      </c>
      <c r="CI274" s="41">
        <v>0</v>
      </c>
      <c r="CJ274" s="41">
        <v>0</v>
      </c>
      <c r="CK274" s="41">
        <v>0</v>
      </c>
      <c r="CL274" s="41">
        <v>0</v>
      </c>
      <c r="CM274" s="41">
        <v>0</v>
      </c>
      <c r="CN274" s="41">
        <v>0</v>
      </c>
      <c r="CO274" s="41">
        <v>0</v>
      </c>
      <c r="CP274" s="41">
        <v>0</v>
      </c>
      <c r="CQ274" s="41">
        <v>0</v>
      </c>
      <c r="CR274" s="41">
        <v>0</v>
      </c>
      <c r="CS274" s="41">
        <v>0</v>
      </c>
      <c r="CT274" s="41">
        <v>0</v>
      </c>
      <c r="CU274" s="41">
        <v>0</v>
      </c>
      <c r="CV274" s="41">
        <v>0</v>
      </c>
      <c r="CW274" s="41">
        <v>0</v>
      </c>
      <c r="CX274" s="41">
        <v>0</v>
      </c>
      <c r="CY274" s="41">
        <v>0</v>
      </c>
      <c r="CZ274" s="41">
        <v>0</v>
      </c>
      <c r="DA274" s="41">
        <v>0</v>
      </c>
    </row>
    <row r="275" spans="1:105" x14ac:dyDescent="0.2">
      <c r="A275" s="42"/>
      <c r="B275" s="41"/>
      <c r="D275" s="41"/>
    </row>
    <row r="276" spans="1:105" x14ac:dyDescent="0.2">
      <c r="A276" s="58" t="s">
        <v>540</v>
      </c>
      <c r="B276" s="62">
        <f t="shared" ref="B276:BM276" si="72">SUM(B278:B279)</f>
        <v>0</v>
      </c>
      <c r="C276" s="62">
        <f t="shared" si="72"/>
        <v>0</v>
      </c>
      <c r="D276" s="62">
        <f t="shared" si="72"/>
        <v>0</v>
      </c>
      <c r="E276" s="62">
        <f t="shared" si="72"/>
        <v>0</v>
      </c>
      <c r="F276" s="62">
        <f t="shared" si="72"/>
        <v>0</v>
      </c>
      <c r="G276" s="62">
        <f t="shared" si="72"/>
        <v>0</v>
      </c>
      <c r="H276" s="62">
        <f t="shared" si="72"/>
        <v>0</v>
      </c>
      <c r="I276" s="62">
        <f t="shared" si="72"/>
        <v>0</v>
      </c>
      <c r="J276" s="62">
        <f t="shared" si="72"/>
        <v>0</v>
      </c>
      <c r="K276" s="62">
        <f t="shared" si="72"/>
        <v>0</v>
      </c>
      <c r="L276" s="62">
        <f t="shared" si="72"/>
        <v>0</v>
      </c>
      <c r="M276" s="62">
        <f t="shared" si="72"/>
        <v>0</v>
      </c>
      <c r="N276" s="62">
        <f t="shared" si="72"/>
        <v>0</v>
      </c>
      <c r="O276" s="62">
        <f t="shared" si="72"/>
        <v>0</v>
      </c>
      <c r="P276" s="62">
        <f t="shared" si="72"/>
        <v>0</v>
      </c>
      <c r="Q276" s="62">
        <f t="shared" si="72"/>
        <v>0</v>
      </c>
      <c r="R276" s="62">
        <f t="shared" si="72"/>
        <v>0</v>
      </c>
      <c r="S276" s="62">
        <f t="shared" si="72"/>
        <v>0</v>
      </c>
      <c r="T276" s="62">
        <f t="shared" si="72"/>
        <v>0</v>
      </c>
      <c r="U276" s="62">
        <f t="shared" si="72"/>
        <v>0</v>
      </c>
      <c r="V276" s="62">
        <f t="shared" si="72"/>
        <v>0</v>
      </c>
      <c r="W276" s="62">
        <f t="shared" si="72"/>
        <v>0</v>
      </c>
      <c r="X276" s="62">
        <f t="shared" si="72"/>
        <v>0</v>
      </c>
      <c r="Y276" s="62">
        <f t="shared" si="72"/>
        <v>0</v>
      </c>
      <c r="Z276" s="62">
        <f t="shared" si="72"/>
        <v>0</v>
      </c>
      <c r="AA276" s="62">
        <f t="shared" si="72"/>
        <v>0</v>
      </c>
      <c r="AB276" s="62">
        <f t="shared" si="72"/>
        <v>0</v>
      </c>
      <c r="AC276" s="62">
        <f t="shared" si="72"/>
        <v>0</v>
      </c>
      <c r="AD276" s="62">
        <f t="shared" si="72"/>
        <v>14480091</v>
      </c>
      <c r="AE276" s="62">
        <f t="shared" si="72"/>
        <v>26716692</v>
      </c>
      <c r="AF276" s="62">
        <f t="shared" si="72"/>
        <v>27964210</v>
      </c>
      <c r="AG276" s="62">
        <f t="shared" si="72"/>
        <v>5067428</v>
      </c>
      <c r="AH276" s="62">
        <f t="shared" si="72"/>
        <v>0</v>
      </c>
      <c r="AI276" s="62">
        <f t="shared" si="72"/>
        <v>0</v>
      </c>
      <c r="AJ276" s="62">
        <f t="shared" si="72"/>
        <v>0</v>
      </c>
      <c r="AK276" s="62">
        <f t="shared" si="72"/>
        <v>0</v>
      </c>
      <c r="AL276" s="62">
        <f t="shared" si="72"/>
        <v>0</v>
      </c>
      <c r="AM276" s="62">
        <f t="shared" si="72"/>
        <v>0</v>
      </c>
      <c r="AN276" s="62">
        <f t="shared" si="72"/>
        <v>0</v>
      </c>
      <c r="AO276" s="62">
        <f t="shared" si="72"/>
        <v>0</v>
      </c>
      <c r="AP276" s="62">
        <f t="shared" si="72"/>
        <v>0</v>
      </c>
      <c r="AQ276" s="62">
        <f t="shared" si="72"/>
        <v>0</v>
      </c>
      <c r="AR276" s="62">
        <f t="shared" si="72"/>
        <v>8000000</v>
      </c>
      <c r="AS276" s="62">
        <f t="shared" si="72"/>
        <v>0</v>
      </c>
      <c r="AT276" s="62">
        <f t="shared" si="72"/>
        <v>29000000</v>
      </c>
      <c r="AU276" s="62">
        <f t="shared" si="72"/>
        <v>393537930</v>
      </c>
      <c r="AV276" s="62">
        <f t="shared" si="72"/>
        <v>191690687</v>
      </c>
      <c r="AW276" s="62">
        <f t="shared" si="72"/>
        <v>0</v>
      </c>
      <c r="AX276" s="62">
        <f t="shared" si="72"/>
        <v>0</v>
      </c>
      <c r="AY276" s="62">
        <f t="shared" si="72"/>
        <v>0</v>
      </c>
      <c r="AZ276" s="62">
        <f t="shared" si="72"/>
        <v>437850000</v>
      </c>
      <c r="BA276" s="62">
        <f t="shared" si="72"/>
        <v>527524233</v>
      </c>
      <c r="BB276" s="62">
        <f t="shared" si="72"/>
        <v>564055397</v>
      </c>
      <c r="BC276" s="62">
        <f t="shared" si="72"/>
        <v>353000000</v>
      </c>
      <c r="BD276" s="62">
        <f t="shared" si="72"/>
        <v>582493988</v>
      </c>
      <c r="BE276" s="62">
        <f t="shared" si="72"/>
        <v>441349409</v>
      </c>
      <c r="BF276" s="62">
        <f t="shared" si="72"/>
        <v>542681440</v>
      </c>
      <c r="BG276" s="62">
        <f t="shared" si="72"/>
        <v>0</v>
      </c>
      <c r="BH276" s="62">
        <f t="shared" si="72"/>
        <v>0</v>
      </c>
      <c r="BI276" s="62">
        <f t="shared" si="72"/>
        <v>0</v>
      </c>
      <c r="BJ276" s="62">
        <f t="shared" si="72"/>
        <v>0</v>
      </c>
      <c r="BK276" s="62">
        <f t="shared" si="72"/>
        <v>0</v>
      </c>
      <c r="BL276" s="62">
        <f t="shared" si="72"/>
        <v>0</v>
      </c>
      <c r="BM276" s="62">
        <f t="shared" si="72"/>
        <v>0</v>
      </c>
      <c r="BN276" s="62">
        <f t="shared" ref="BN276:DA276" si="73">SUM(BN278:BN279)</f>
        <v>0</v>
      </c>
      <c r="BO276" s="62">
        <f t="shared" si="73"/>
        <v>0</v>
      </c>
      <c r="BP276" s="62">
        <f t="shared" si="73"/>
        <v>0</v>
      </c>
      <c r="BQ276" s="62">
        <f t="shared" si="73"/>
        <v>0</v>
      </c>
      <c r="BR276" s="62">
        <f t="shared" si="73"/>
        <v>0</v>
      </c>
      <c r="BS276" s="62">
        <f t="shared" si="73"/>
        <v>0</v>
      </c>
      <c r="BT276" s="62">
        <f t="shared" si="73"/>
        <v>0</v>
      </c>
      <c r="BU276" s="62">
        <f t="shared" si="73"/>
        <v>0</v>
      </c>
      <c r="BV276" s="62">
        <f t="shared" si="73"/>
        <v>0</v>
      </c>
      <c r="BW276" s="62">
        <f t="shared" si="73"/>
        <v>0</v>
      </c>
      <c r="BX276" s="62">
        <f t="shared" si="73"/>
        <v>0</v>
      </c>
      <c r="BY276" s="62">
        <f t="shared" si="73"/>
        <v>0</v>
      </c>
      <c r="BZ276" s="62">
        <f t="shared" si="73"/>
        <v>0</v>
      </c>
      <c r="CA276" s="62">
        <f t="shared" si="73"/>
        <v>0</v>
      </c>
      <c r="CB276" s="62">
        <f t="shared" si="73"/>
        <v>0</v>
      </c>
      <c r="CC276" s="62">
        <f t="shared" si="73"/>
        <v>0</v>
      </c>
      <c r="CD276" s="62">
        <f t="shared" si="73"/>
        <v>0</v>
      </c>
      <c r="CE276" s="62">
        <f t="shared" si="73"/>
        <v>0</v>
      </c>
      <c r="CF276" s="62">
        <f t="shared" si="73"/>
        <v>0</v>
      </c>
      <c r="CG276" s="62">
        <f t="shared" si="73"/>
        <v>0</v>
      </c>
      <c r="CH276" s="62">
        <f t="shared" si="73"/>
        <v>0</v>
      </c>
      <c r="CI276" s="62">
        <f t="shared" si="73"/>
        <v>0</v>
      </c>
      <c r="CJ276" s="62">
        <f t="shared" si="73"/>
        <v>0</v>
      </c>
      <c r="CK276" s="62">
        <f t="shared" si="73"/>
        <v>0</v>
      </c>
      <c r="CL276" s="62">
        <f t="shared" si="73"/>
        <v>0</v>
      </c>
      <c r="CM276" s="62">
        <f t="shared" si="73"/>
        <v>0</v>
      </c>
      <c r="CN276" s="62">
        <f t="shared" si="73"/>
        <v>0</v>
      </c>
      <c r="CO276" s="62">
        <f t="shared" si="73"/>
        <v>0</v>
      </c>
      <c r="CP276" s="62">
        <f t="shared" si="73"/>
        <v>0</v>
      </c>
      <c r="CQ276" s="62">
        <f t="shared" si="73"/>
        <v>0</v>
      </c>
      <c r="CR276" s="62">
        <f t="shared" si="73"/>
        <v>0</v>
      </c>
      <c r="CS276" s="62">
        <f t="shared" si="73"/>
        <v>0</v>
      </c>
      <c r="CT276" s="62">
        <f t="shared" si="73"/>
        <v>0</v>
      </c>
      <c r="CU276" s="62">
        <f t="shared" si="73"/>
        <v>0</v>
      </c>
      <c r="CV276" s="62">
        <f t="shared" si="73"/>
        <v>0</v>
      </c>
      <c r="CW276" s="62">
        <f t="shared" si="73"/>
        <v>0</v>
      </c>
      <c r="CX276" s="62">
        <f t="shared" si="73"/>
        <v>0</v>
      </c>
      <c r="CY276" s="62">
        <f t="shared" si="73"/>
        <v>0</v>
      </c>
      <c r="CZ276" s="62">
        <f t="shared" si="73"/>
        <v>0</v>
      </c>
      <c r="DA276" s="62">
        <f t="shared" si="73"/>
        <v>0</v>
      </c>
    </row>
    <row r="277" spans="1:105" x14ac:dyDescent="0.2">
      <c r="A277" s="42"/>
      <c r="B277" s="41"/>
      <c r="D277" s="41"/>
    </row>
    <row r="278" spans="1:105" x14ac:dyDescent="0.2">
      <c r="A278" s="41" t="s">
        <v>541</v>
      </c>
      <c r="B278" s="41">
        <v>0</v>
      </c>
      <c r="C278" s="41">
        <v>0</v>
      </c>
      <c r="D278" s="41">
        <v>0</v>
      </c>
      <c r="E278" s="41">
        <v>0</v>
      </c>
      <c r="F278" s="41">
        <v>0</v>
      </c>
      <c r="G278" s="41">
        <v>0</v>
      </c>
      <c r="H278" s="41">
        <v>0</v>
      </c>
      <c r="I278" s="41">
        <v>0</v>
      </c>
      <c r="J278" s="41">
        <v>0</v>
      </c>
      <c r="K278" s="41">
        <v>0</v>
      </c>
      <c r="L278" s="41">
        <v>0</v>
      </c>
      <c r="M278" s="41">
        <v>0</v>
      </c>
      <c r="N278" s="41">
        <v>0</v>
      </c>
      <c r="O278" s="41">
        <v>0</v>
      </c>
      <c r="P278" s="41">
        <v>0</v>
      </c>
      <c r="Q278" s="41">
        <v>0</v>
      </c>
      <c r="R278" s="41">
        <v>0</v>
      </c>
      <c r="S278" s="41">
        <v>0</v>
      </c>
      <c r="T278" s="41">
        <v>0</v>
      </c>
      <c r="U278" s="41">
        <v>0</v>
      </c>
      <c r="V278" s="41">
        <v>0</v>
      </c>
      <c r="W278" s="41">
        <v>0</v>
      </c>
      <c r="X278" s="41">
        <v>0</v>
      </c>
      <c r="Y278" s="41">
        <v>0</v>
      </c>
      <c r="Z278" s="41">
        <v>0</v>
      </c>
      <c r="AA278" s="41">
        <v>0</v>
      </c>
      <c r="AB278" s="41">
        <v>0</v>
      </c>
      <c r="AC278" s="41">
        <v>0</v>
      </c>
      <c r="AD278" s="41">
        <v>14480091</v>
      </c>
      <c r="AE278" s="41">
        <v>26716692</v>
      </c>
      <c r="AF278" s="41">
        <v>27964210</v>
      </c>
      <c r="AG278" s="41">
        <v>5067428</v>
      </c>
      <c r="AH278" s="41">
        <v>0</v>
      </c>
      <c r="AI278" s="41">
        <v>0</v>
      </c>
      <c r="AJ278" s="41">
        <v>0</v>
      </c>
      <c r="AK278" s="41">
        <v>0</v>
      </c>
      <c r="AL278" s="41">
        <v>0</v>
      </c>
      <c r="AM278" s="41">
        <v>0</v>
      </c>
      <c r="AN278" s="41">
        <v>0</v>
      </c>
      <c r="AO278" s="41">
        <v>0</v>
      </c>
      <c r="AP278" s="41">
        <v>0</v>
      </c>
      <c r="AQ278" s="41">
        <v>0</v>
      </c>
      <c r="AR278" s="41">
        <v>0</v>
      </c>
      <c r="AS278" s="41">
        <v>0</v>
      </c>
      <c r="AT278" s="41">
        <v>0</v>
      </c>
      <c r="AU278" s="41">
        <v>0</v>
      </c>
      <c r="AV278" s="41">
        <v>0</v>
      </c>
      <c r="AW278" s="41">
        <v>0</v>
      </c>
      <c r="AX278" s="41">
        <v>0</v>
      </c>
      <c r="AY278" s="41">
        <v>0</v>
      </c>
      <c r="AZ278" s="41">
        <v>0</v>
      </c>
      <c r="BA278" s="41">
        <v>0</v>
      </c>
      <c r="BB278" s="41">
        <v>0</v>
      </c>
      <c r="BC278" s="41">
        <v>0</v>
      </c>
      <c r="BD278" s="41">
        <v>0</v>
      </c>
      <c r="BE278" s="41">
        <v>0</v>
      </c>
      <c r="BF278" s="41">
        <v>0</v>
      </c>
      <c r="BG278" s="41">
        <v>0</v>
      </c>
      <c r="BH278" s="41">
        <v>0</v>
      </c>
      <c r="BI278" s="41">
        <v>0</v>
      </c>
      <c r="BJ278" s="41">
        <v>0</v>
      </c>
      <c r="BK278" s="41">
        <v>0</v>
      </c>
      <c r="BL278" s="41">
        <v>0</v>
      </c>
      <c r="BM278" s="41">
        <v>0</v>
      </c>
      <c r="BN278" s="41">
        <v>0</v>
      </c>
      <c r="BO278" s="41">
        <v>0</v>
      </c>
      <c r="BP278" s="41">
        <v>0</v>
      </c>
      <c r="BQ278" s="41">
        <v>0</v>
      </c>
      <c r="BR278" s="41">
        <v>0</v>
      </c>
      <c r="BS278" s="41">
        <v>0</v>
      </c>
      <c r="BT278" s="41">
        <v>0</v>
      </c>
      <c r="BU278" s="41">
        <v>0</v>
      </c>
      <c r="BV278" s="41">
        <v>0</v>
      </c>
      <c r="BW278" s="41">
        <v>0</v>
      </c>
      <c r="BX278" s="41">
        <v>0</v>
      </c>
      <c r="BY278" s="41">
        <v>0</v>
      </c>
      <c r="BZ278" s="41">
        <v>0</v>
      </c>
      <c r="CA278" s="41">
        <v>0</v>
      </c>
      <c r="CB278" s="41">
        <v>0</v>
      </c>
      <c r="CC278" s="41">
        <v>0</v>
      </c>
      <c r="CD278" s="41">
        <v>0</v>
      </c>
      <c r="CE278" s="41">
        <v>0</v>
      </c>
      <c r="CF278" s="41">
        <v>0</v>
      </c>
      <c r="CG278" s="41">
        <v>0</v>
      </c>
      <c r="CH278" s="41">
        <v>0</v>
      </c>
      <c r="CI278" s="41">
        <v>0</v>
      </c>
      <c r="CJ278" s="41">
        <v>0</v>
      </c>
      <c r="CK278" s="41">
        <v>0</v>
      </c>
      <c r="CL278" s="41">
        <v>0</v>
      </c>
      <c r="CM278" s="41">
        <v>0</v>
      </c>
      <c r="CN278" s="41">
        <v>0</v>
      </c>
      <c r="CO278" s="41">
        <v>0</v>
      </c>
      <c r="CP278" s="41">
        <v>0</v>
      </c>
      <c r="CQ278" s="41">
        <v>0</v>
      </c>
      <c r="CR278" s="41">
        <v>0</v>
      </c>
      <c r="CS278" s="41">
        <v>0</v>
      </c>
      <c r="CT278" s="41">
        <v>0</v>
      </c>
      <c r="CU278" s="41">
        <v>0</v>
      </c>
      <c r="CV278" s="41">
        <v>0</v>
      </c>
      <c r="CW278" s="41">
        <v>0</v>
      </c>
      <c r="CX278" s="41">
        <v>0</v>
      </c>
      <c r="CY278" s="41">
        <v>0</v>
      </c>
      <c r="CZ278" s="41">
        <v>0</v>
      </c>
      <c r="DA278" s="41">
        <v>0</v>
      </c>
    </row>
    <row r="279" spans="1:105" x14ac:dyDescent="0.2">
      <c r="A279" s="48" t="s">
        <v>542</v>
      </c>
      <c r="B279" s="47">
        <v>0</v>
      </c>
      <c r="C279" s="41">
        <v>0</v>
      </c>
      <c r="D279" s="47">
        <v>0</v>
      </c>
      <c r="E279" s="41">
        <v>0</v>
      </c>
      <c r="F279" s="41">
        <v>0</v>
      </c>
      <c r="G279" s="41">
        <v>0</v>
      </c>
      <c r="H279" s="41">
        <v>0</v>
      </c>
      <c r="I279" s="41">
        <v>0</v>
      </c>
      <c r="J279" s="41">
        <v>0</v>
      </c>
      <c r="K279" s="41">
        <v>0</v>
      </c>
      <c r="L279" s="41">
        <v>0</v>
      </c>
      <c r="M279" s="41">
        <v>0</v>
      </c>
      <c r="N279" s="41">
        <v>0</v>
      </c>
      <c r="O279" s="41">
        <v>0</v>
      </c>
      <c r="P279" s="41">
        <v>0</v>
      </c>
      <c r="Q279" s="41">
        <v>0</v>
      </c>
      <c r="R279" s="41">
        <v>0</v>
      </c>
      <c r="S279" s="41">
        <v>0</v>
      </c>
      <c r="T279" s="41">
        <v>0</v>
      </c>
      <c r="U279" s="41">
        <v>0</v>
      </c>
      <c r="V279" s="41">
        <v>0</v>
      </c>
      <c r="W279" s="41">
        <v>0</v>
      </c>
      <c r="X279" s="41">
        <v>0</v>
      </c>
      <c r="Y279" s="41">
        <v>0</v>
      </c>
      <c r="Z279" s="41">
        <v>0</v>
      </c>
      <c r="AA279" s="41">
        <v>0</v>
      </c>
      <c r="AB279" s="41">
        <v>0</v>
      </c>
      <c r="AC279" s="41">
        <v>0</v>
      </c>
      <c r="AD279" s="41">
        <v>0</v>
      </c>
      <c r="AE279" s="41">
        <v>0</v>
      </c>
      <c r="AF279" s="41">
        <v>0</v>
      </c>
      <c r="AG279" s="41">
        <v>0</v>
      </c>
      <c r="AH279" s="41">
        <v>0</v>
      </c>
      <c r="AI279" s="41">
        <v>0</v>
      </c>
      <c r="AJ279" s="41">
        <v>0</v>
      </c>
      <c r="AK279" s="41">
        <v>0</v>
      </c>
      <c r="AL279" s="41">
        <v>0</v>
      </c>
      <c r="AM279" s="41">
        <v>0</v>
      </c>
      <c r="AN279" s="41">
        <v>0</v>
      </c>
      <c r="AO279" s="41">
        <v>0</v>
      </c>
      <c r="AP279" s="41">
        <v>0</v>
      </c>
      <c r="AQ279" s="41">
        <v>0</v>
      </c>
      <c r="AR279" s="41">
        <v>8000000</v>
      </c>
      <c r="AS279" s="41">
        <v>0</v>
      </c>
      <c r="AT279" s="41">
        <v>29000000</v>
      </c>
      <c r="AU279" s="41">
        <v>393537930</v>
      </c>
      <c r="AV279" s="41">
        <v>191690687</v>
      </c>
      <c r="AW279" s="41">
        <v>0</v>
      </c>
      <c r="AX279" s="41">
        <v>0</v>
      </c>
      <c r="AY279" s="41">
        <v>0</v>
      </c>
      <c r="AZ279" s="41">
        <v>437850000</v>
      </c>
      <c r="BA279" s="41">
        <v>527524233</v>
      </c>
      <c r="BB279" s="41">
        <v>564055397</v>
      </c>
      <c r="BC279" s="41">
        <v>353000000</v>
      </c>
      <c r="BD279" s="41">
        <v>582493988</v>
      </c>
      <c r="BE279" s="41">
        <v>441349409</v>
      </c>
      <c r="BF279" s="41">
        <v>542681440</v>
      </c>
      <c r="BG279" s="41">
        <v>0</v>
      </c>
      <c r="BH279" s="41">
        <v>0</v>
      </c>
      <c r="BI279" s="41">
        <v>0</v>
      </c>
      <c r="BJ279" s="41">
        <v>0</v>
      </c>
      <c r="BK279" s="41">
        <v>0</v>
      </c>
      <c r="BL279" s="41">
        <v>0</v>
      </c>
      <c r="BM279" s="41">
        <v>0</v>
      </c>
      <c r="BN279" s="41">
        <v>0</v>
      </c>
      <c r="BO279" s="41">
        <v>0</v>
      </c>
      <c r="BP279" s="41">
        <v>0</v>
      </c>
      <c r="BQ279" s="41">
        <v>0</v>
      </c>
      <c r="BR279" s="41">
        <v>0</v>
      </c>
      <c r="BS279" s="41">
        <v>0</v>
      </c>
      <c r="BT279" s="41">
        <v>0</v>
      </c>
      <c r="BU279" s="41">
        <v>0</v>
      </c>
      <c r="BV279" s="41">
        <v>0</v>
      </c>
      <c r="BW279" s="41">
        <v>0</v>
      </c>
      <c r="BX279" s="41">
        <v>0</v>
      </c>
      <c r="BY279" s="41">
        <v>0</v>
      </c>
      <c r="BZ279" s="41">
        <v>0</v>
      </c>
      <c r="CA279" s="41">
        <v>0</v>
      </c>
      <c r="CB279" s="41">
        <v>0</v>
      </c>
      <c r="CC279" s="41">
        <v>0</v>
      </c>
      <c r="CD279" s="41">
        <v>0</v>
      </c>
      <c r="CE279" s="41">
        <v>0</v>
      </c>
      <c r="CF279" s="41">
        <v>0</v>
      </c>
      <c r="CG279" s="41">
        <v>0</v>
      </c>
      <c r="CH279" s="41">
        <v>0</v>
      </c>
      <c r="CI279" s="41">
        <v>0</v>
      </c>
      <c r="CJ279" s="41">
        <v>0</v>
      </c>
      <c r="CK279" s="41">
        <v>0</v>
      </c>
      <c r="CL279" s="41">
        <v>0</v>
      </c>
      <c r="CM279" s="41">
        <v>0</v>
      </c>
      <c r="CN279" s="41">
        <v>0</v>
      </c>
      <c r="CO279" s="41">
        <v>0</v>
      </c>
      <c r="CP279" s="41">
        <v>0</v>
      </c>
      <c r="CQ279" s="41">
        <v>0</v>
      </c>
      <c r="CR279" s="41">
        <v>0</v>
      </c>
      <c r="CS279" s="41">
        <v>0</v>
      </c>
      <c r="CT279" s="41">
        <v>0</v>
      </c>
      <c r="CU279" s="41">
        <v>0</v>
      </c>
      <c r="CV279" s="41">
        <v>0</v>
      </c>
      <c r="CW279" s="41">
        <v>0</v>
      </c>
      <c r="CX279" s="41">
        <v>0</v>
      </c>
      <c r="CY279" s="41">
        <v>0</v>
      </c>
      <c r="CZ279" s="41">
        <v>0</v>
      </c>
      <c r="DA279" s="41">
        <v>0</v>
      </c>
    </row>
    <row r="280" spans="1:105" x14ac:dyDescent="0.2">
      <c r="A280" s="48"/>
      <c r="B280" s="47"/>
    </row>
    <row r="281" spans="1:105" x14ac:dyDescent="0.2">
      <c r="A281" s="58" t="s">
        <v>301</v>
      </c>
      <c r="B281" s="62">
        <f t="shared" ref="B281:BM281" si="74">SUM(B283:B297)</f>
        <v>68158.16</v>
      </c>
      <c r="C281" s="62">
        <f t="shared" si="74"/>
        <v>0</v>
      </c>
      <c r="D281" s="62">
        <f t="shared" si="74"/>
        <v>0</v>
      </c>
      <c r="E281" s="62">
        <f t="shared" si="74"/>
        <v>0</v>
      </c>
      <c r="F281" s="62">
        <f t="shared" si="74"/>
        <v>0</v>
      </c>
      <c r="G281" s="62">
        <f t="shared" si="74"/>
        <v>0</v>
      </c>
      <c r="H281" s="62">
        <f t="shared" si="74"/>
        <v>0</v>
      </c>
      <c r="I281" s="62">
        <f t="shared" si="74"/>
        <v>0</v>
      </c>
      <c r="J281" s="62">
        <f t="shared" si="74"/>
        <v>0</v>
      </c>
      <c r="K281" s="62">
        <f t="shared" si="74"/>
        <v>0</v>
      </c>
      <c r="L281" s="62">
        <f t="shared" si="74"/>
        <v>970899.89</v>
      </c>
      <c r="M281" s="62">
        <f t="shared" si="74"/>
        <v>275527.67999999999</v>
      </c>
      <c r="N281" s="62">
        <f t="shared" si="74"/>
        <v>926094.47</v>
      </c>
      <c r="O281" s="62">
        <f t="shared" si="74"/>
        <v>376954.33</v>
      </c>
      <c r="P281" s="62">
        <f t="shared" si="74"/>
        <v>484100.97</v>
      </c>
      <c r="Q281" s="62">
        <f t="shared" si="74"/>
        <v>0</v>
      </c>
      <c r="R281" s="62">
        <f t="shared" si="74"/>
        <v>0</v>
      </c>
      <c r="S281" s="62">
        <f t="shared" si="74"/>
        <v>0</v>
      </c>
      <c r="T281" s="62">
        <f t="shared" si="74"/>
        <v>0</v>
      </c>
      <c r="U281" s="62">
        <f t="shared" si="74"/>
        <v>0</v>
      </c>
      <c r="V281" s="62">
        <f t="shared" si="74"/>
        <v>1676068.95</v>
      </c>
      <c r="W281" s="62">
        <f t="shared" si="74"/>
        <v>321587.24</v>
      </c>
      <c r="X281" s="62">
        <f t="shared" si="74"/>
        <v>3133455.23</v>
      </c>
      <c r="Y281" s="62">
        <f t="shared" si="74"/>
        <v>260479.88</v>
      </c>
      <c r="Z281" s="62">
        <f t="shared" si="74"/>
        <v>547805</v>
      </c>
      <c r="AA281" s="62">
        <f t="shared" si="74"/>
        <v>468164</v>
      </c>
      <c r="AB281" s="62">
        <f t="shared" si="74"/>
        <v>297082</v>
      </c>
      <c r="AC281" s="62">
        <f t="shared" si="74"/>
        <v>883208</v>
      </c>
      <c r="AD281" s="62">
        <f t="shared" si="74"/>
        <v>369754</v>
      </c>
      <c r="AE281" s="62">
        <f t="shared" si="74"/>
        <v>419795</v>
      </c>
      <c r="AF281" s="62">
        <f t="shared" si="74"/>
        <v>440243</v>
      </c>
      <c r="AG281" s="62">
        <f t="shared" si="74"/>
        <v>540905</v>
      </c>
      <c r="AH281" s="62">
        <f t="shared" si="74"/>
        <v>845506.26</v>
      </c>
      <c r="AI281" s="62">
        <f t="shared" si="74"/>
        <v>11450721</v>
      </c>
      <c r="AJ281" s="62">
        <f t="shared" si="74"/>
        <v>9308177</v>
      </c>
      <c r="AK281" s="62">
        <f t="shared" si="74"/>
        <v>7906397</v>
      </c>
      <c r="AL281" s="62">
        <f t="shared" si="74"/>
        <v>24193801</v>
      </c>
      <c r="AM281" s="62">
        <f t="shared" si="74"/>
        <v>18994949</v>
      </c>
      <c r="AN281" s="62">
        <f t="shared" si="74"/>
        <v>24790947</v>
      </c>
      <c r="AO281" s="62">
        <f t="shared" si="74"/>
        <v>40518548</v>
      </c>
      <c r="AP281" s="62">
        <f t="shared" si="74"/>
        <v>25156387</v>
      </c>
      <c r="AQ281" s="62">
        <f t="shared" si="74"/>
        <v>26539694</v>
      </c>
      <c r="AR281" s="62">
        <f t="shared" si="74"/>
        <v>343390971</v>
      </c>
      <c r="AS281" s="62">
        <f t="shared" si="74"/>
        <v>13394959</v>
      </c>
      <c r="AT281" s="62">
        <f t="shared" si="74"/>
        <v>31505607</v>
      </c>
      <c r="AU281" s="62">
        <f t="shared" si="74"/>
        <v>74070756</v>
      </c>
      <c r="AV281" s="62">
        <f t="shared" si="74"/>
        <v>160446682</v>
      </c>
      <c r="AW281" s="62">
        <f t="shared" si="74"/>
        <v>22825602.949999999</v>
      </c>
      <c r="AX281" s="62">
        <f t="shared" si="74"/>
        <v>40734108.859999999</v>
      </c>
      <c r="AY281" s="62">
        <f t="shared" si="74"/>
        <v>121438200</v>
      </c>
      <c r="AZ281" s="62">
        <f t="shared" si="74"/>
        <v>66653178</v>
      </c>
      <c r="BA281" s="62">
        <f t="shared" si="74"/>
        <v>68420125</v>
      </c>
      <c r="BB281" s="62">
        <f t="shared" si="74"/>
        <v>158823330</v>
      </c>
      <c r="BC281" s="62">
        <f t="shared" si="74"/>
        <v>76438</v>
      </c>
      <c r="BD281" s="62">
        <f t="shared" si="74"/>
        <v>1178794</v>
      </c>
      <c r="BE281" s="62">
        <f t="shared" si="74"/>
        <v>41568019</v>
      </c>
      <c r="BF281" s="62">
        <f t="shared" si="74"/>
        <v>48221296</v>
      </c>
      <c r="BG281" s="62">
        <f t="shared" si="74"/>
        <v>553000000</v>
      </c>
      <c r="BH281" s="62">
        <f t="shared" si="74"/>
        <v>660000000</v>
      </c>
      <c r="BI281" s="62">
        <f t="shared" si="74"/>
        <v>1184000000</v>
      </c>
      <c r="BJ281" s="62">
        <f t="shared" si="74"/>
        <v>3126000000</v>
      </c>
      <c r="BK281" s="62">
        <f t="shared" si="74"/>
        <v>1187000000</v>
      </c>
      <c r="BL281" s="62">
        <f t="shared" si="74"/>
        <v>6541000000</v>
      </c>
      <c r="BM281" s="62">
        <f t="shared" si="74"/>
        <v>1704000000</v>
      </c>
      <c r="BN281" s="62">
        <f t="shared" ref="BN281:CP281" si="75">SUM(BN283:BN297)</f>
        <v>8368000000</v>
      </c>
      <c r="BO281" s="62">
        <f t="shared" si="75"/>
        <v>10799000000</v>
      </c>
      <c r="BP281" s="62">
        <f t="shared" si="75"/>
        <v>8469000000</v>
      </c>
      <c r="BQ281" s="62">
        <f t="shared" si="75"/>
        <v>4916000000</v>
      </c>
      <c r="BR281" s="62">
        <f t="shared" si="75"/>
        <v>9224000000</v>
      </c>
      <c r="BS281" s="62">
        <f t="shared" si="75"/>
        <v>13144000000</v>
      </c>
      <c r="BT281" s="62">
        <f t="shared" si="75"/>
        <v>23399000000</v>
      </c>
      <c r="BU281" s="62">
        <f t="shared" si="75"/>
        <v>17248000000</v>
      </c>
      <c r="BV281" s="62">
        <f t="shared" si="75"/>
        <v>28837000000</v>
      </c>
      <c r="BW281" s="62">
        <f t="shared" si="75"/>
        <v>65409000000</v>
      </c>
      <c r="BX281" s="62">
        <f t="shared" si="75"/>
        <v>141100000000</v>
      </c>
      <c r="BY281" s="62">
        <f t="shared" si="75"/>
        <v>71597000000</v>
      </c>
      <c r="BZ281" s="62">
        <f t="shared" si="75"/>
        <v>76738000000</v>
      </c>
      <c r="CA281" s="62">
        <f t="shared" si="75"/>
        <v>157789300000</v>
      </c>
      <c r="CB281" s="62">
        <f t="shared" si="75"/>
        <v>236676800000</v>
      </c>
      <c r="CC281" s="62">
        <f t="shared" si="75"/>
        <v>248475300000</v>
      </c>
      <c r="CD281" s="62">
        <f t="shared" si="75"/>
        <v>224281000000</v>
      </c>
      <c r="CE281" s="62">
        <f t="shared" si="75"/>
        <v>212632000000</v>
      </c>
      <c r="CF281" s="62">
        <f t="shared" si="75"/>
        <v>218014000000</v>
      </c>
      <c r="CG281" s="62">
        <f t="shared" si="75"/>
        <v>471611000000</v>
      </c>
      <c r="CH281" s="62">
        <f t="shared" si="75"/>
        <v>683701000000</v>
      </c>
      <c r="CI281" s="62">
        <f t="shared" si="75"/>
        <v>314319000000</v>
      </c>
      <c r="CJ281" s="62">
        <f t="shared" si="75"/>
        <v>363774000000</v>
      </c>
      <c r="CK281" s="62">
        <f t="shared" si="75"/>
        <v>479573000000</v>
      </c>
      <c r="CL281" s="62">
        <f t="shared" si="75"/>
        <v>374309000000</v>
      </c>
      <c r="CM281" s="62">
        <f t="shared" si="75"/>
        <v>613500000000</v>
      </c>
      <c r="CN281" s="62">
        <f t="shared" si="75"/>
        <v>399691000000</v>
      </c>
      <c r="CO281" s="62">
        <f t="shared" si="75"/>
        <v>429676000000</v>
      </c>
      <c r="CP281" s="62">
        <f t="shared" si="75"/>
        <v>155223000000</v>
      </c>
      <c r="CQ281" s="62">
        <f t="shared" ref="CQ281:DA281" si="76">SUM(CQ283:CQ298)</f>
        <v>253571366274</v>
      </c>
      <c r="CR281" s="62">
        <f t="shared" si="76"/>
        <v>899500424215.00012</v>
      </c>
      <c r="CS281" s="62">
        <f t="shared" si="76"/>
        <v>966618705805.99988</v>
      </c>
      <c r="CT281" s="62">
        <f t="shared" si="76"/>
        <v>1096644216242.0001</v>
      </c>
      <c r="CU281" s="62">
        <f t="shared" si="76"/>
        <v>1125879378155</v>
      </c>
      <c r="CV281" s="62">
        <f t="shared" si="76"/>
        <v>1242287175099</v>
      </c>
      <c r="CW281" s="62">
        <f t="shared" si="76"/>
        <v>1366411728487</v>
      </c>
      <c r="CX281" s="62">
        <f t="shared" si="76"/>
        <v>1466533522004</v>
      </c>
      <c r="CY281" s="62">
        <f t="shared" si="76"/>
        <v>2225744426798</v>
      </c>
      <c r="CZ281" s="62">
        <f t="shared" si="76"/>
        <v>1539739975966.45</v>
      </c>
      <c r="DA281" s="62">
        <f t="shared" si="76"/>
        <v>1601329575005.1079</v>
      </c>
    </row>
    <row r="282" spans="1:105" x14ac:dyDescent="0.2">
      <c r="A282" s="42"/>
      <c r="B282" s="47"/>
    </row>
    <row r="283" spans="1:105" x14ac:dyDescent="0.2">
      <c r="A283" s="36" t="s">
        <v>543</v>
      </c>
      <c r="B283" s="41">
        <v>0</v>
      </c>
      <c r="C283" s="41">
        <v>0</v>
      </c>
      <c r="D283" s="41">
        <v>0</v>
      </c>
      <c r="E283" s="41">
        <v>0</v>
      </c>
      <c r="F283" s="41">
        <v>0</v>
      </c>
      <c r="G283" s="41">
        <v>0</v>
      </c>
      <c r="H283" s="41">
        <v>0</v>
      </c>
      <c r="I283" s="41">
        <v>0</v>
      </c>
      <c r="J283" s="41">
        <v>0</v>
      </c>
      <c r="K283" s="41">
        <v>0</v>
      </c>
      <c r="L283" s="41">
        <v>0</v>
      </c>
      <c r="M283" s="41">
        <v>0</v>
      </c>
      <c r="N283" s="41">
        <v>0</v>
      </c>
      <c r="O283" s="41">
        <v>0</v>
      </c>
      <c r="P283" s="41">
        <v>0</v>
      </c>
      <c r="Q283" s="41">
        <v>0</v>
      </c>
      <c r="R283" s="41">
        <v>0</v>
      </c>
      <c r="S283" s="41">
        <v>0</v>
      </c>
      <c r="T283" s="41">
        <v>0</v>
      </c>
      <c r="U283" s="41">
        <v>0</v>
      </c>
      <c r="V283" s="41">
        <v>0</v>
      </c>
      <c r="W283" s="41">
        <v>300</v>
      </c>
      <c r="X283" s="41">
        <v>0</v>
      </c>
      <c r="Y283" s="41">
        <v>0</v>
      </c>
      <c r="Z283" s="41">
        <v>0</v>
      </c>
      <c r="AA283" s="41">
        <v>0</v>
      </c>
      <c r="AB283" s="41">
        <v>0</v>
      </c>
      <c r="AC283" s="41">
        <v>0</v>
      </c>
      <c r="AD283" s="41">
        <v>0</v>
      </c>
      <c r="AE283" s="41">
        <v>0</v>
      </c>
      <c r="AF283" s="41">
        <v>0</v>
      </c>
      <c r="AG283" s="41">
        <v>0</v>
      </c>
      <c r="AH283" s="41">
        <v>0</v>
      </c>
      <c r="AI283" s="41">
        <v>0</v>
      </c>
      <c r="AJ283" s="41">
        <v>0</v>
      </c>
      <c r="AK283" s="41">
        <v>0</v>
      </c>
      <c r="AL283" s="41">
        <v>0</v>
      </c>
      <c r="AM283" s="41">
        <v>0</v>
      </c>
      <c r="AN283" s="41">
        <v>0</v>
      </c>
      <c r="AO283" s="41">
        <v>0</v>
      </c>
      <c r="AP283" s="41">
        <v>0</v>
      </c>
      <c r="AQ283" s="41">
        <v>0</v>
      </c>
      <c r="AR283" s="41">
        <v>0</v>
      </c>
      <c r="AS283" s="41">
        <v>0</v>
      </c>
      <c r="AT283" s="41">
        <v>0</v>
      </c>
      <c r="AU283" s="41">
        <v>0</v>
      </c>
      <c r="AV283" s="41">
        <v>0</v>
      </c>
      <c r="AW283" s="41">
        <v>0</v>
      </c>
      <c r="AX283" s="41">
        <v>0</v>
      </c>
      <c r="AY283" s="41">
        <v>0</v>
      </c>
      <c r="AZ283" s="41">
        <v>0</v>
      </c>
      <c r="BA283" s="41">
        <v>0</v>
      </c>
      <c r="BB283" s="41">
        <v>0</v>
      </c>
      <c r="BC283" s="41">
        <v>0</v>
      </c>
      <c r="BD283" s="41">
        <v>0</v>
      </c>
      <c r="BE283" s="41">
        <v>0</v>
      </c>
      <c r="BF283" s="41">
        <v>0</v>
      </c>
      <c r="BG283" s="41">
        <v>0</v>
      </c>
      <c r="BH283" s="41">
        <v>0</v>
      </c>
      <c r="BI283" s="41">
        <v>0</v>
      </c>
      <c r="BJ283" s="41">
        <v>0</v>
      </c>
      <c r="BK283" s="41">
        <v>0</v>
      </c>
      <c r="BL283" s="41">
        <v>0</v>
      </c>
      <c r="BM283" s="41">
        <v>0</v>
      </c>
      <c r="BN283" s="41">
        <v>0</v>
      </c>
      <c r="BO283" s="41">
        <v>0</v>
      </c>
      <c r="BP283" s="41">
        <v>0</v>
      </c>
      <c r="BQ283" s="41">
        <v>0</v>
      </c>
      <c r="BR283" s="41">
        <v>0</v>
      </c>
      <c r="BS283" s="41">
        <v>0</v>
      </c>
      <c r="BT283" s="41">
        <v>0</v>
      </c>
      <c r="BU283" s="41">
        <v>0</v>
      </c>
      <c r="BV283" s="41">
        <v>0</v>
      </c>
      <c r="BW283" s="41">
        <v>0</v>
      </c>
      <c r="BX283" s="41">
        <v>0</v>
      </c>
      <c r="BY283" s="41">
        <v>0</v>
      </c>
      <c r="BZ283" s="41">
        <v>0</v>
      </c>
      <c r="CA283" s="41">
        <v>0</v>
      </c>
      <c r="CB283" s="41">
        <v>0</v>
      </c>
      <c r="CC283" s="41">
        <v>0</v>
      </c>
      <c r="CD283" s="41">
        <v>0</v>
      </c>
      <c r="CE283" s="41">
        <v>0</v>
      </c>
      <c r="CF283" s="41">
        <v>0</v>
      </c>
      <c r="CG283" s="41">
        <v>0</v>
      </c>
      <c r="CH283" s="41">
        <v>0</v>
      </c>
      <c r="CI283" s="41">
        <v>0</v>
      </c>
      <c r="CJ283" s="41">
        <v>0</v>
      </c>
      <c r="CK283" s="41">
        <v>0</v>
      </c>
      <c r="CL283" s="41">
        <v>0</v>
      </c>
      <c r="CM283" s="41">
        <v>0</v>
      </c>
      <c r="CN283" s="41">
        <v>0</v>
      </c>
      <c r="CO283" s="41">
        <v>0</v>
      </c>
      <c r="CP283" s="41">
        <v>0</v>
      </c>
      <c r="CQ283" s="41">
        <v>0</v>
      </c>
      <c r="CR283" s="41">
        <v>0</v>
      </c>
      <c r="CS283" s="41">
        <v>0</v>
      </c>
      <c r="CT283" s="41">
        <v>0</v>
      </c>
      <c r="CU283" s="41">
        <v>0</v>
      </c>
      <c r="CV283" s="41">
        <v>0</v>
      </c>
      <c r="CW283" s="41">
        <v>0</v>
      </c>
      <c r="CX283" s="41">
        <v>0</v>
      </c>
      <c r="CY283" s="41">
        <v>0</v>
      </c>
      <c r="CZ283" s="41">
        <v>0</v>
      </c>
      <c r="DA283" s="41">
        <v>0</v>
      </c>
    </row>
    <row r="284" spans="1:105" x14ac:dyDescent="0.2">
      <c r="A284" s="44" t="s">
        <v>544</v>
      </c>
      <c r="B284" s="41">
        <v>0</v>
      </c>
      <c r="C284" s="41">
        <v>0</v>
      </c>
      <c r="D284" s="41">
        <v>0</v>
      </c>
      <c r="E284" s="41">
        <v>0</v>
      </c>
      <c r="F284" s="41">
        <v>0</v>
      </c>
      <c r="G284" s="41">
        <v>0</v>
      </c>
      <c r="H284" s="41">
        <v>0</v>
      </c>
      <c r="I284" s="41">
        <v>0</v>
      </c>
      <c r="J284" s="41">
        <v>0</v>
      </c>
      <c r="K284" s="41">
        <v>0</v>
      </c>
      <c r="L284" s="41">
        <v>0</v>
      </c>
      <c r="M284" s="41">
        <v>0</v>
      </c>
      <c r="N284" s="41">
        <v>0</v>
      </c>
      <c r="O284" s="41">
        <v>0</v>
      </c>
      <c r="P284" s="41">
        <v>0</v>
      </c>
      <c r="Q284" s="41">
        <v>0</v>
      </c>
      <c r="R284" s="41">
        <v>0</v>
      </c>
      <c r="S284" s="41">
        <v>0</v>
      </c>
      <c r="T284" s="41">
        <v>0</v>
      </c>
      <c r="U284" s="41">
        <v>0</v>
      </c>
      <c r="V284" s="41">
        <v>0</v>
      </c>
      <c r="W284" s="41">
        <v>0</v>
      </c>
      <c r="X284" s="41">
        <f>2478894.11+45018.14</f>
        <v>2523912.25</v>
      </c>
      <c r="Y284" s="41">
        <v>0</v>
      </c>
      <c r="Z284" s="41">
        <v>0</v>
      </c>
      <c r="AA284" s="41">
        <v>0</v>
      </c>
      <c r="AB284" s="41">
        <v>0</v>
      </c>
      <c r="AC284" s="41">
        <v>0</v>
      </c>
      <c r="AD284" s="41">
        <v>0</v>
      </c>
      <c r="AE284" s="41">
        <v>0</v>
      </c>
      <c r="AF284" s="41">
        <v>0</v>
      </c>
      <c r="AG284" s="41">
        <v>0</v>
      </c>
      <c r="AH284" s="41">
        <v>0</v>
      </c>
      <c r="AI284" s="41">
        <v>0</v>
      </c>
      <c r="AJ284" s="41">
        <v>0</v>
      </c>
      <c r="AK284" s="41">
        <v>0</v>
      </c>
      <c r="AL284" s="41">
        <v>0</v>
      </c>
      <c r="AM284" s="41">
        <v>0</v>
      </c>
      <c r="AN284" s="41">
        <v>0</v>
      </c>
      <c r="AO284" s="41">
        <v>0</v>
      </c>
      <c r="AP284" s="41">
        <v>0</v>
      </c>
      <c r="AQ284" s="41">
        <v>0</v>
      </c>
      <c r="AR284" s="41">
        <v>0</v>
      </c>
      <c r="AS284" s="41">
        <v>0</v>
      </c>
      <c r="AT284" s="41">
        <v>0</v>
      </c>
      <c r="AU284" s="41">
        <v>0</v>
      </c>
      <c r="AV284" s="41">
        <v>0</v>
      </c>
      <c r="AW284" s="41">
        <v>0</v>
      </c>
      <c r="AX284" s="41">
        <v>0</v>
      </c>
      <c r="AY284" s="41">
        <v>0</v>
      </c>
      <c r="AZ284" s="41">
        <v>0</v>
      </c>
      <c r="BA284" s="41">
        <v>0</v>
      </c>
      <c r="BB284" s="41">
        <v>0</v>
      </c>
      <c r="BC284" s="41">
        <v>0</v>
      </c>
      <c r="BD284" s="41">
        <v>0</v>
      </c>
      <c r="BE284" s="41">
        <v>0</v>
      </c>
      <c r="BF284" s="41">
        <v>0</v>
      </c>
      <c r="BG284" s="41">
        <v>0</v>
      </c>
      <c r="BH284" s="41">
        <v>0</v>
      </c>
      <c r="BI284" s="41">
        <v>0</v>
      </c>
      <c r="BJ284" s="41">
        <v>0</v>
      </c>
      <c r="BK284" s="41">
        <v>0</v>
      </c>
      <c r="BL284" s="41">
        <v>0</v>
      </c>
      <c r="BM284" s="41">
        <v>0</v>
      </c>
      <c r="BN284" s="41">
        <v>0</v>
      </c>
      <c r="BO284" s="41">
        <v>0</v>
      </c>
      <c r="BP284" s="41">
        <v>0</v>
      </c>
      <c r="BQ284" s="41">
        <v>0</v>
      </c>
      <c r="BR284" s="41">
        <v>0</v>
      </c>
      <c r="BS284" s="41">
        <v>0</v>
      </c>
      <c r="BT284" s="41">
        <v>0</v>
      </c>
      <c r="BU284" s="41">
        <v>0</v>
      </c>
      <c r="BV284" s="41">
        <v>0</v>
      </c>
      <c r="BW284" s="41">
        <v>0</v>
      </c>
      <c r="BX284" s="41">
        <v>0</v>
      </c>
      <c r="BY284" s="41">
        <v>0</v>
      </c>
      <c r="BZ284" s="41">
        <v>0</v>
      </c>
      <c r="CA284" s="41">
        <v>0</v>
      </c>
      <c r="CB284" s="41">
        <v>0</v>
      </c>
      <c r="CC284" s="41">
        <v>0</v>
      </c>
      <c r="CD284" s="41">
        <v>0</v>
      </c>
      <c r="CE284" s="41">
        <v>0</v>
      </c>
      <c r="CF284" s="41">
        <v>0</v>
      </c>
      <c r="CG284" s="41">
        <v>0</v>
      </c>
      <c r="CH284" s="41">
        <v>0</v>
      </c>
      <c r="CI284" s="41">
        <v>0</v>
      </c>
      <c r="CJ284" s="41">
        <v>0</v>
      </c>
      <c r="CK284" s="41">
        <v>0</v>
      </c>
      <c r="CL284" s="41">
        <v>0</v>
      </c>
      <c r="CM284" s="41">
        <v>0</v>
      </c>
      <c r="CN284" s="41">
        <v>0</v>
      </c>
      <c r="CO284" s="41">
        <v>0</v>
      </c>
      <c r="CP284" s="41">
        <v>0</v>
      </c>
      <c r="CQ284" s="41">
        <v>0</v>
      </c>
      <c r="CR284" s="41">
        <v>0</v>
      </c>
      <c r="CS284" s="41">
        <v>0</v>
      </c>
      <c r="CT284" s="41">
        <v>0</v>
      </c>
      <c r="CU284" s="41">
        <v>0</v>
      </c>
      <c r="CV284" s="41">
        <v>0</v>
      </c>
      <c r="CW284" s="41">
        <v>0</v>
      </c>
      <c r="CX284" s="41">
        <v>0</v>
      </c>
      <c r="CY284" s="41">
        <v>0</v>
      </c>
      <c r="CZ284" s="41">
        <v>0</v>
      </c>
      <c r="DA284" s="41">
        <v>0</v>
      </c>
    </row>
    <row r="285" spans="1:105" x14ac:dyDescent="0.2">
      <c r="A285" s="43" t="s">
        <v>545</v>
      </c>
      <c r="B285" s="47">
        <v>0</v>
      </c>
      <c r="C285" s="41">
        <v>0</v>
      </c>
      <c r="D285" s="47">
        <v>0</v>
      </c>
      <c r="E285" s="41">
        <v>0</v>
      </c>
      <c r="F285" s="41">
        <v>0</v>
      </c>
      <c r="G285" s="41">
        <v>0</v>
      </c>
      <c r="H285" s="41">
        <v>0</v>
      </c>
      <c r="I285" s="41">
        <v>0</v>
      </c>
      <c r="J285" s="41">
        <v>0</v>
      </c>
      <c r="K285" s="41">
        <v>0</v>
      </c>
      <c r="L285" s="41">
        <v>0</v>
      </c>
      <c r="M285" s="41">
        <v>0</v>
      </c>
      <c r="N285" s="41">
        <v>0</v>
      </c>
      <c r="O285" s="41">
        <v>0</v>
      </c>
      <c r="P285" s="41">
        <v>0</v>
      </c>
      <c r="Q285" s="41">
        <v>0</v>
      </c>
      <c r="R285" s="41">
        <v>0</v>
      </c>
      <c r="S285" s="41">
        <v>0</v>
      </c>
      <c r="T285" s="41">
        <v>0</v>
      </c>
      <c r="U285" s="41">
        <v>0</v>
      </c>
      <c r="V285" s="41">
        <v>0</v>
      </c>
      <c r="W285" s="41">
        <v>0</v>
      </c>
      <c r="X285" s="41">
        <v>0</v>
      </c>
      <c r="Y285" s="41">
        <v>0</v>
      </c>
      <c r="Z285" s="41">
        <v>1415</v>
      </c>
      <c r="AA285" s="41">
        <v>135</v>
      </c>
      <c r="AB285" s="41">
        <v>7360</v>
      </c>
      <c r="AC285" s="41">
        <v>1640</v>
      </c>
      <c r="AD285" s="41">
        <v>20</v>
      </c>
      <c r="AE285" s="41">
        <v>9952</v>
      </c>
      <c r="AF285" s="41">
        <v>0</v>
      </c>
      <c r="AG285" s="41">
        <v>529</v>
      </c>
      <c r="AH285" s="41">
        <v>0</v>
      </c>
      <c r="AI285" s="41">
        <v>0</v>
      </c>
      <c r="AJ285" s="41">
        <v>0</v>
      </c>
      <c r="AK285" s="41">
        <v>0</v>
      </c>
      <c r="AL285" s="41">
        <v>0</v>
      </c>
      <c r="AM285" s="41">
        <v>0</v>
      </c>
      <c r="AN285" s="41">
        <v>290</v>
      </c>
      <c r="AO285" s="41">
        <v>2188</v>
      </c>
      <c r="AP285" s="41">
        <v>224</v>
      </c>
      <c r="AQ285" s="41">
        <v>240</v>
      </c>
      <c r="AR285" s="41">
        <v>0</v>
      </c>
      <c r="AS285" s="41">
        <v>0</v>
      </c>
      <c r="AT285" s="41">
        <v>223</v>
      </c>
      <c r="AU285" s="41">
        <v>96</v>
      </c>
      <c r="AV285" s="41">
        <v>3638</v>
      </c>
      <c r="AW285" s="41">
        <v>0</v>
      </c>
      <c r="AX285" s="41">
        <v>0</v>
      </c>
      <c r="AY285" s="41">
        <v>0</v>
      </c>
      <c r="AZ285" s="41">
        <v>0</v>
      </c>
      <c r="BA285" s="41">
        <v>0</v>
      </c>
      <c r="BB285" s="41">
        <v>0</v>
      </c>
      <c r="BC285" s="41">
        <v>0</v>
      </c>
      <c r="BD285" s="41">
        <v>0</v>
      </c>
      <c r="BE285" s="41">
        <v>0</v>
      </c>
      <c r="BF285" s="41">
        <v>0</v>
      </c>
      <c r="BG285" s="41">
        <v>0</v>
      </c>
      <c r="BH285" s="41">
        <v>0</v>
      </c>
      <c r="BI285" s="41">
        <v>0</v>
      </c>
      <c r="BJ285" s="41">
        <v>0</v>
      </c>
      <c r="BK285" s="41">
        <v>0</v>
      </c>
      <c r="BL285" s="41">
        <v>0</v>
      </c>
      <c r="BM285" s="41">
        <v>0</v>
      </c>
      <c r="BN285" s="41">
        <v>0</v>
      </c>
      <c r="BO285" s="41">
        <v>0</v>
      </c>
      <c r="BP285" s="41">
        <v>0</v>
      </c>
      <c r="BQ285" s="41">
        <v>0</v>
      </c>
      <c r="BR285" s="41">
        <v>0</v>
      </c>
      <c r="BS285" s="41">
        <v>0</v>
      </c>
      <c r="BT285" s="41">
        <v>0</v>
      </c>
      <c r="BU285" s="41">
        <v>0</v>
      </c>
      <c r="BV285" s="41">
        <v>0</v>
      </c>
      <c r="BW285" s="41">
        <v>0</v>
      </c>
      <c r="BX285" s="41">
        <v>0</v>
      </c>
      <c r="BY285" s="41">
        <v>0</v>
      </c>
      <c r="BZ285" s="41">
        <v>0</v>
      </c>
      <c r="CA285" s="41">
        <v>0</v>
      </c>
      <c r="CB285" s="41">
        <v>0</v>
      </c>
      <c r="CC285" s="41">
        <v>0</v>
      </c>
      <c r="CD285" s="41">
        <v>0</v>
      </c>
      <c r="CE285" s="41">
        <v>0</v>
      </c>
      <c r="CF285" s="41">
        <v>0</v>
      </c>
      <c r="CG285" s="41">
        <v>0</v>
      </c>
      <c r="CH285" s="41">
        <v>0</v>
      </c>
      <c r="CI285" s="41">
        <v>0</v>
      </c>
      <c r="CJ285" s="41">
        <v>0</v>
      </c>
      <c r="CK285" s="41">
        <v>0</v>
      </c>
      <c r="CL285" s="41">
        <v>0</v>
      </c>
      <c r="CM285" s="41">
        <v>0</v>
      </c>
      <c r="CN285" s="41">
        <v>0</v>
      </c>
      <c r="CO285" s="41">
        <v>0</v>
      </c>
      <c r="CP285" s="41">
        <v>0</v>
      </c>
      <c r="CQ285" s="41">
        <v>0</v>
      </c>
      <c r="CR285" s="41">
        <v>0</v>
      </c>
      <c r="CS285" s="41">
        <v>0</v>
      </c>
      <c r="CT285" s="41">
        <v>0</v>
      </c>
      <c r="CU285" s="41">
        <v>0</v>
      </c>
      <c r="CV285" s="41">
        <v>0</v>
      </c>
      <c r="CW285" s="41">
        <v>0</v>
      </c>
      <c r="CX285" s="41">
        <v>0</v>
      </c>
      <c r="CY285" s="41">
        <v>0</v>
      </c>
      <c r="CZ285" s="41">
        <v>0</v>
      </c>
      <c r="DA285" s="41">
        <v>0</v>
      </c>
    </row>
    <row r="286" spans="1:105" ht="16" x14ac:dyDescent="0.2">
      <c r="A286" s="41" t="s">
        <v>546</v>
      </c>
      <c r="B286" s="47">
        <v>0</v>
      </c>
      <c r="C286" s="41">
        <v>0</v>
      </c>
      <c r="D286" s="47">
        <v>0</v>
      </c>
      <c r="E286" s="41">
        <v>0</v>
      </c>
      <c r="F286" s="41">
        <v>0</v>
      </c>
      <c r="G286" s="41">
        <v>0</v>
      </c>
      <c r="H286" s="41">
        <v>0</v>
      </c>
      <c r="I286" s="41">
        <v>0</v>
      </c>
      <c r="J286" s="41">
        <v>0</v>
      </c>
      <c r="K286" s="41">
        <v>0</v>
      </c>
      <c r="L286" s="41">
        <v>0</v>
      </c>
      <c r="M286" s="41">
        <v>0</v>
      </c>
      <c r="N286" s="41">
        <v>0</v>
      </c>
      <c r="O286" s="41">
        <v>0</v>
      </c>
      <c r="P286" s="41">
        <v>0</v>
      </c>
      <c r="Q286" s="41">
        <v>0</v>
      </c>
      <c r="R286" s="41">
        <v>0</v>
      </c>
      <c r="S286" s="41">
        <v>0</v>
      </c>
      <c r="T286" s="41">
        <v>0</v>
      </c>
      <c r="U286" s="41">
        <v>0</v>
      </c>
      <c r="V286" s="41">
        <v>0</v>
      </c>
      <c r="W286" s="41">
        <v>0</v>
      </c>
      <c r="X286" s="41">
        <v>0</v>
      </c>
      <c r="Y286" s="41">
        <v>0</v>
      </c>
      <c r="Z286" s="41">
        <v>0</v>
      </c>
      <c r="AA286" s="41">
        <v>0</v>
      </c>
      <c r="AB286" s="41">
        <v>0</v>
      </c>
      <c r="AC286" s="41">
        <v>0</v>
      </c>
      <c r="AD286" s="41">
        <v>0</v>
      </c>
      <c r="AE286" s="41">
        <v>23728</v>
      </c>
      <c r="AF286" s="41">
        <v>26529</v>
      </c>
      <c r="AG286" s="41">
        <v>9117</v>
      </c>
      <c r="AH286" s="41">
        <v>8356.3799999999992</v>
      </c>
      <c r="AI286" s="41">
        <v>0</v>
      </c>
      <c r="AJ286" s="41">
        <v>0</v>
      </c>
      <c r="AK286" s="41">
        <v>0</v>
      </c>
      <c r="AL286" s="41">
        <v>0</v>
      </c>
      <c r="AM286" s="41">
        <v>0</v>
      </c>
      <c r="AN286" s="41">
        <v>0</v>
      </c>
      <c r="AO286" s="41">
        <v>0</v>
      </c>
      <c r="AP286" s="41">
        <v>0</v>
      </c>
      <c r="AQ286" s="41">
        <v>0</v>
      </c>
      <c r="AR286" s="41">
        <v>0</v>
      </c>
      <c r="AS286" s="41">
        <v>0</v>
      </c>
      <c r="AT286" s="41">
        <v>13120</v>
      </c>
      <c r="AU286" s="41">
        <v>21652</v>
      </c>
      <c r="AV286" s="41">
        <v>32874</v>
      </c>
      <c r="AW286" s="41">
        <v>0</v>
      </c>
      <c r="AX286" s="41">
        <v>0</v>
      </c>
      <c r="AY286" s="41">
        <v>0</v>
      </c>
      <c r="AZ286" s="41">
        <v>28513</v>
      </c>
      <c r="BA286" s="41">
        <v>0</v>
      </c>
      <c r="BB286" s="41">
        <v>0</v>
      </c>
      <c r="BC286" s="41">
        <v>0</v>
      </c>
      <c r="BD286" s="41">
        <v>0</v>
      </c>
      <c r="BE286" s="41">
        <v>0</v>
      </c>
      <c r="BF286" s="41">
        <v>0</v>
      </c>
      <c r="BG286" s="41">
        <v>0</v>
      </c>
      <c r="BH286" s="41">
        <v>0</v>
      </c>
      <c r="BI286" s="41">
        <v>0</v>
      </c>
      <c r="BJ286" s="41">
        <v>0</v>
      </c>
      <c r="BK286" s="41">
        <v>0</v>
      </c>
      <c r="BL286" s="41">
        <v>0</v>
      </c>
      <c r="BM286" s="41">
        <v>0</v>
      </c>
      <c r="BN286" s="41">
        <v>0</v>
      </c>
      <c r="BO286" s="41">
        <v>0</v>
      </c>
      <c r="BP286" s="41">
        <v>0</v>
      </c>
      <c r="BQ286" s="41">
        <v>0</v>
      </c>
      <c r="BR286" s="41">
        <v>0</v>
      </c>
      <c r="BS286" s="41">
        <v>0</v>
      </c>
      <c r="BT286" s="41">
        <v>0</v>
      </c>
      <c r="BU286" s="41">
        <v>0</v>
      </c>
      <c r="BV286" s="41">
        <v>0</v>
      </c>
      <c r="BW286" s="41">
        <v>0</v>
      </c>
      <c r="BX286" s="41">
        <v>0</v>
      </c>
      <c r="BY286" s="41">
        <v>0</v>
      </c>
      <c r="BZ286" s="41">
        <v>0</v>
      </c>
      <c r="CA286" s="41">
        <v>0</v>
      </c>
      <c r="CB286" s="41">
        <v>0</v>
      </c>
      <c r="CC286" s="41">
        <v>0</v>
      </c>
      <c r="CD286" s="41">
        <v>0</v>
      </c>
      <c r="CE286" s="41">
        <v>0</v>
      </c>
      <c r="CF286" s="41">
        <v>0</v>
      </c>
      <c r="CG286" s="41">
        <v>0</v>
      </c>
      <c r="CH286" s="41">
        <v>0</v>
      </c>
      <c r="CI286" s="41">
        <v>0</v>
      </c>
      <c r="CJ286" s="41">
        <v>0</v>
      </c>
      <c r="CK286" s="41">
        <v>0</v>
      </c>
      <c r="CL286" s="41">
        <v>0</v>
      </c>
      <c r="CM286" s="41">
        <v>0</v>
      </c>
      <c r="CN286" s="41">
        <v>0</v>
      </c>
      <c r="CO286" s="41">
        <v>0</v>
      </c>
      <c r="CP286" s="41">
        <v>0</v>
      </c>
      <c r="CQ286" s="41">
        <v>0</v>
      </c>
      <c r="CR286" s="41">
        <v>0</v>
      </c>
      <c r="CS286" s="41">
        <v>0</v>
      </c>
      <c r="CT286" s="41">
        <v>0</v>
      </c>
      <c r="CU286" s="41">
        <v>0</v>
      </c>
      <c r="CV286" s="41">
        <v>0</v>
      </c>
      <c r="CW286" s="41">
        <v>0</v>
      </c>
      <c r="CX286" s="41">
        <v>0</v>
      </c>
      <c r="CY286" s="41">
        <v>0</v>
      </c>
      <c r="CZ286" s="41">
        <v>0</v>
      </c>
      <c r="DA286" s="41">
        <v>0</v>
      </c>
    </row>
    <row r="287" spans="1:105" ht="16" x14ac:dyDescent="0.2">
      <c r="A287" s="36" t="s">
        <v>547</v>
      </c>
      <c r="B287" s="47">
        <v>0</v>
      </c>
      <c r="C287" s="41">
        <v>0</v>
      </c>
      <c r="D287" s="47">
        <v>0</v>
      </c>
      <c r="E287" s="41">
        <v>0</v>
      </c>
      <c r="F287" s="41">
        <v>0</v>
      </c>
      <c r="G287" s="41">
        <v>0</v>
      </c>
      <c r="H287" s="41">
        <v>0</v>
      </c>
      <c r="I287" s="41">
        <v>0</v>
      </c>
      <c r="J287" s="41">
        <v>0</v>
      </c>
      <c r="K287" s="41">
        <v>0</v>
      </c>
      <c r="L287" s="41">
        <v>0</v>
      </c>
      <c r="M287" s="41">
        <v>0</v>
      </c>
      <c r="N287" s="41">
        <v>0</v>
      </c>
      <c r="O287" s="41">
        <v>0</v>
      </c>
      <c r="P287" s="41">
        <v>0</v>
      </c>
      <c r="Q287" s="41">
        <v>0</v>
      </c>
      <c r="R287" s="41">
        <v>0</v>
      </c>
      <c r="S287" s="41">
        <v>0</v>
      </c>
      <c r="T287" s="41">
        <v>0</v>
      </c>
      <c r="U287" s="41">
        <v>0</v>
      </c>
      <c r="V287" s="41">
        <v>0</v>
      </c>
      <c r="W287" s="41">
        <v>0</v>
      </c>
      <c r="X287" s="41">
        <v>0</v>
      </c>
      <c r="Y287" s="41">
        <v>0</v>
      </c>
      <c r="Z287" s="41">
        <v>0</v>
      </c>
      <c r="AA287" s="41">
        <v>0</v>
      </c>
      <c r="AB287" s="41">
        <v>0</v>
      </c>
      <c r="AC287" s="41">
        <v>0</v>
      </c>
      <c r="AD287" s="41">
        <v>0</v>
      </c>
      <c r="AE287" s="41">
        <v>0</v>
      </c>
      <c r="AF287" s="41">
        <v>105052</v>
      </c>
      <c r="AG287" s="41">
        <v>0</v>
      </c>
      <c r="AH287" s="41">
        <v>266.7</v>
      </c>
      <c r="AI287" s="41">
        <v>0</v>
      </c>
      <c r="AJ287" s="41">
        <v>0</v>
      </c>
      <c r="AK287" s="41">
        <v>0</v>
      </c>
      <c r="AL287" s="41">
        <v>0</v>
      </c>
      <c r="AM287" s="41">
        <v>0</v>
      </c>
      <c r="AN287" s="41">
        <v>0</v>
      </c>
      <c r="AO287" s="41">
        <v>0</v>
      </c>
      <c r="AP287" s="41">
        <v>0</v>
      </c>
      <c r="AQ287" s="41">
        <v>0</v>
      </c>
      <c r="AR287" s="41">
        <v>0</v>
      </c>
      <c r="AS287" s="41">
        <v>0</v>
      </c>
      <c r="AT287" s="41">
        <v>0</v>
      </c>
      <c r="AU287" s="41">
        <v>0</v>
      </c>
      <c r="AV287" s="41">
        <v>0</v>
      </c>
      <c r="AW287" s="41">
        <v>0</v>
      </c>
      <c r="AX287" s="41">
        <v>0</v>
      </c>
      <c r="AY287" s="41">
        <v>0</v>
      </c>
      <c r="AZ287" s="41">
        <v>0</v>
      </c>
      <c r="BA287" s="41">
        <v>0</v>
      </c>
      <c r="BB287" s="41">
        <v>0</v>
      </c>
      <c r="BC287" s="41">
        <v>0</v>
      </c>
      <c r="BD287" s="41">
        <v>0</v>
      </c>
      <c r="BE287" s="41">
        <v>0</v>
      </c>
      <c r="BF287" s="41">
        <v>0</v>
      </c>
      <c r="BG287" s="41">
        <v>0</v>
      </c>
      <c r="BH287" s="41">
        <v>0</v>
      </c>
      <c r="BI287" s="41">
        <v>0</v>
      </c>
      <c r="BJ287" s="41">
        <v>0</v>
      </c>
      <c r="BK287" s="41">
        <v>0</v>
      </c>
      <c r="BL287" s="41">
        <v>0</v>
      </c>
      <c r="BM287" s="41">
        <v>0</v>
      </c>
      <c r="BN287" s="41">
        <v>0</v>
      </c>
      <c r="BO287" s="41">
        <v>0</v>
      </c>
      <c r="BP287" s="41">
        <v>0</v>
      </c>
      <c r="BQ287" s="41">
        <v>0</v>
      </c>
      <c r="BR287" s="41">
        <v>0</v>
      </c>
      <c r="BS287" s="41">
        <v>0</v>
      </c>
      <c r="BT287" s="41">
        <v>0</v>
      </c>
      <c r="BU287" s="41">
        <v>0</v>
      </c>
      <c r="BV287" s="41">
        <v>0</v>
      </c>
      <c r="BW287" s="41">
        <v>0</v>
      </c>
      <c r="BX287" s="41">
        <v>0</v>
      </c>
      <c r="BY287" s="41">
        <v>0</v>
      </c>
      <c r="BZ287" s="41">
        <v>0</v>
      </c>
      <c r="CA287" s="41">
        <v>0</v>
      </c>
      <c r="CB287" s="41">
        <v>0</v>
      </c>
      <c r="CC287" s="41">
        <v>0</v>
      </c>
      <c r="CD287" s="41">
        <v>0</v>
      </c>
      <c r="CE287" s="41">
        <v>0</v>
      </c>
      <c r="CF287" s="41">
        <v>0</v>
      </c>
      <c r="CG287" s="41">
        <v>0</v>
      </c>
      <c r="CH287" s="41">
        <v>0</v>
      </c>
      <c r="CI287" s="41">
        <v>0</v>
      </c>
      <c r="CJ287" s="41">
        <v>0</v>
      </c>
      <c r="CK287" s="41">
        <v>0</v>
      </c>
      <c r="CL287" s="41">
        <v>0</v>
      </c>
      <c r="CM287" s="41">
        <v>0</v>
      </c>
      <c r="CN287" s="41">
        <v>0</v>
      </c>
      <c r="CO287" s="41">
        <v>0</v>
      </c>
      <c r="CP287" s="41">
        <v>0</v>
      </c>
      <c r="CQ287" s="41">
        <v>0</v>
      </c>
      <c r="CR287" s="41">
        <v>0</v>
      </c>
      <c r="CS287" s="41">
        <v>0</v>
      </c>
      <c r="CT287" s="41">
        <v>0</v>
      </c>
      <c r="CU287" s="41">
        <v>0</v>
      </c>
      <c r="CV287" s="41">
        <v>0</v>
      </c>
      <c r="CW287" s="41">
        <v>0</v>
      </c>
      <c r="CX287" s="41">
        <v>0</v>
      </c>
      <c r="CY287" s="41">
        <v>0</v>
      </c>
      <c r="CZ287" s="41">
        <v>0</v>
      </c>
      <c r="DA287" s="41">
        <v>0</v>
      </c>
    </row>
    <row r="288" spans="1:105" ht="16" x14ac:dyDescent="0.2">
      <c r="A288" s="36" t="s">
        <v>548</v>
      </c>
      <c r="B288" s="41">
        <v>0</v>
      </c>
      <c r="C288" s="41">
        <v>0</v>
      </c>
      <c r="D288" s="41">
        <v>0</v>
      </c>
      <c r="E288" s="41">
        <v>0</v>
      </c>
      <c r="F288" s="41">
        <v>0</v>
      </c>
      <c r="G288" s="41">
        <v>0</v>
      </c>
      <c r="H288" s="41">
        <v>0</v>
      </c>
      <c r="I288" s="41">
        <v>0</v>
      </c>
      <c r="J288" s="41">
        <v>0</v>
      </c>
      <c r="K288" s="41">
        <v>0</v>
      </c>
      <c r="L288" s="41">
        <v>0</v>
      </c>
      <c r="M288" s="41">
        <v>0</v>
      </c>
      <c r="N288" s="41">
        <v>0</v>
      </c>
      <c r="O288" s="41">
        <v>0</v>
      </c>
      <c r="P288" s="41">
        <v>0</v>
      </c>
      <c r="Q288" s="41">
        <v>0</v>
      </c>
      <c r="R288" s="41">
        <v>0</v>
      </c>
      <c r="S288" s="41">
        <v>0</v>
      </c>
      <c r="T288" s="41">
        <v>0</v>
      </c>
      <c r="U288" s="41">
        <v>0</v>
      </c>
      <c r="V288" s="41">
        <v>0</v>
      </c>
      <c r="W288" s="41">
        <v>0</v>
      </c>
      <c r="X288" s="41">
        <v>0</v>
      </c>
      <c r="Y288" s="41">
        <v>0</v>
      </c>
      <c r="Z288" s="41">
        <v>0</v>
      </c>
      <c r="AA288" s="41">
        <v>0</v>
      </c>
      <c r="AB288" s="41">
        <v>0</v>
      </c>
      <c r="AC288" s="41">
        <v>0</v>
      </c>
      <c r="AD288" s="41">
        <v>0</v>
      </c>
      <c r="AE288" s="41">
        <v>0</v>
      </c>
      <c r="AF288" s="41">
        <v>0</v>
      </c>
      <c r="AG288" s="41">
        <v>0</v>
      </c>
      <c r="AH288" s="41">
        <v>0</v>
      </c>
      <c r="AI288" s="41">
        <v>0</v>
      </c>
      <c r="AJ288" s="41">
        <v>0</v>
      </c>
      <c r="AK288" s="41">
        <v>0</v>
      </c>
      <c r="AL288" s="41">
        <v>0</v>
      </c>
      <c r="AM288" s="41">
        <v>0</v>
      </c>
      <c r="AN288" s="41">
        <v>0</v>
      </c>
      <c r="AO288" s="41">
        <v>0</v>
      </c>
      <c r="AP288" s="41">
        <v>0</v>
      </c>
      <c r="AQ288" s="41">
        <v>0</v>
      </c>
      <c r="AR288" s="41">
        <v>0</v>
      </c>
      <c r="AS288" s="41">
        <v>0</v>
      </c>
      <c r="AT288" s="41">
        <v>266331</v>
      </c>
      <c r="AU288" s="41">
        <v>578648</v>
      </c>
      <c r="AV288" s="41">
        <v>123542155</v>
      </c>
      <c r="AW288" s="41">
        <v>22122357.829999998</v>
      </c>
      <c r="AX288" s="41">
        <v>39914322.299999997</v>
      </c>
      <c r="AY288" s="41">
        <v>0</v>
      </c>
      <c r="AZ288" s="41">
        <v>0</v>
      </c>
      <c r="BA288" s="41">
        <v>0</v>
      </c>
      <c r="BB288" s="41">
        <v>0</v>
      </c>
      <c r="BC288" s="41">
        <v>0</v>
      </c>
      <c r="BD288" s="41">
        <v>0</v>
      </c>
      <c r="BE288" s="41">
        <v>0</v>
      </c>
      <c r="BF288" s="41">
        <v>0</v>
      </c>
      <c r="BG288" s="41">
        <v>0</v>
      </c>
      <c r="BH288" s="41">
        <v>0</v>
      </c>
      <c r="BI288" s="41">
        <v>0</v>
      </c>
      <c r="BJ288" s="41">
        <v>0</v>
      </c>
      <c r="BK288" s="41">
        <v>0</v>
      </c>
      <c r="BL288" s="41">
        <v>0</v>
      </c>
      <c r="BM288" s="41">
        <v>0</v>
      </c>
      <c r="BN288" s="41">
        <v>0</v>
      </c>
      <c r="BO288" s="41">
        <v>0</v>
      </c>
      <c r="BP288" s="41">
        <v>0</v>
      </c>
      <c r="BQ288" s="41">
        <v>0</v>
      </c>
      <c r="BR288" s="41">
        <v>0</v>
      </c>
      <c r="BS288" s="41">
        <v>0</v>
      </c>
      <c r="BT288" s="41">
        <v>0</v>
      </c>
      <c r="BU288" s="41">
        <v>0</v>
      </c>
      <c r="BV288" s="41">
        <v>0</v>
      </c>
      <c r="BW288" s="41">
        <v>0</v>
      </c>
      <c r="BX288" s="41">
        <v>0</v>
      </c>
      <c r="BY288" s="41">
        <v>0</v>
      </c>
      <c r="BZ288" s="41">
        <v>0</v>
      </c>
      <c r="CA288" s="41">
        <v>0</v>
      </c>
      <c r="CB288" s="41">
        <v>0</v>
      </c>
      <c r="CC288" s="41">
        <v>0</v>
      </c>
      <c r="CD288" s="41">
        <v>0</v>
      </c>
      <c r="CE288" s="41">
        <v>0</v>
      </c>
      <c r="CF288" s="41">
        <v>0</v>
      </c>
      <c r="CG288" s="41">
        <v>0</v>
      </c>
      <c r="CH288" s="41">
        <v>0</v>
      </c>
      <c r="CI288" s="41">
        <v>0</v>
      </c>
      <c r="CJ288" s="41">
        <v>0</v>
      </c>
      <c r="CK288" s="41">
        <v>0</v>
      </c>
      <c r="CL288" s="41">
        <v>0</v>
      </c>
      <c r="CM288" s="41">
        <v>0</v>
      </c>
      <c r="CN288" s="41">
        <v>0</v>
      </c>
      <c r="CO288" s="41">
        <v>0</v>
      </c>
      <c r="CP288" s="41">
        <v>0</v>
      </c>
      <c r="CQ288" s="41">
        <v>0</v>
      </c>
      <c r="CR288" s="41">
        <v>0</v>
      </c>
      <c r="CS288" s="41">
        <v>0</v>
      </c>
      <c r="CT288" s="41">
        <v>0</v>
      </c>
      <c r="CU288" s="41">
        <v>0</v>
      </c>
      <c r="CV288" s="41">
        <v>0</v>
      </c>
      <c r="CW288" s="41">
        <v>0</v>
      </c>
      <c r="CX288" s="41">
        <v>0</v>
      </c>
      <c r="CY288" s="41">
        <v>0</v>
      </c>
      <c r="CZ288" s="41">
        <v>0</v>
      </c>
      <c r="DA288" s="41">
        <v>0</v>
      </c>
    </row>
    <row r="289" spans="1:105" ht="16" x14ac:dyDescent="0.2">
      <c r="A289" s="57" t="s">
        <v>549</v>
      </c>
      <c r="B289" s="47">
        <v>0</v>
      </c>
      <c r="C289" s="41">
        <v>0</v>
      </c>
      <c r="D289" s="47">
        <v>0</v>
      </c>
      <c r="E289" s="41">
        <v>0</v>
      </c>
      <c r="F289" s="41">
        <v>0</v>
      </c>
      <c r="G289" s="41">
        <v>0</v>
      </c>
      <c r="H289" s="41">
        <v>0</v>
      </c>
      <c r="I289" s="41">
        <v>0</v>
      </c>
      <c r="J289" s="41">
        <v>0</v>
      </c>
      <c r="K289" s="41">
        <v>0</v>
      </c>
      <c r="L289" s="41">
        <v>0</v>
      </c>
      <c r="M289" s="41">
        <v>0</v>
      </c>
      <c r="N289" s="41">
        <v>0</v>
      </c>
      <c r="O289" s="41">
        <v>0</v>
      </c>
      <c r="P289" s="41">
        <v>0</v>
      </c>
      <c r="Q289" s="41">
        <v>0</v>
      </c>
      <c r="R289" s="41">
        <v>0</v>
      </c>
      <c r="S289" s="41">
        <v>0</v>
      </c>
      <c r="T289" s="41">
        <v>0</v>
      </c>
      <c r="U289" s="41">
        <v>0</v>
      </c>
      <c r="V289" s="41">
        <v>0</v>
      </c>
      <c r="W289" s="41">
        <v>0</v>
      </c>
      <c r="X289" s="41">
        <v>0</v>
      </c>
      <c r="Y289" s="41">
        <v>0</v>
      </c>
      <c r="Z289" s="41">
        <v>0</v>
      </c>
      <c r="AA289" s="41">
        <v>0</v>
      </c>
      <c r="AB289" s="41">
        <v>0</v>
      </c>
      <c r="AC289" s="41">
        <v>0</v>
      </c>
      <c r="AD289" s="41">
        <v>0</v>
      </c>
      <c r="AE289" s="41">
        <v>0</v>
      </c>
      <c r="AF289" s="41">
        <v>0</v>
      </c>
      <c r="AG289" s="41">
        <v>0</v>
      </c>
      <c r="AH289" s="41">
        <v>0</v>
      </c>
      <c r="AI289" s="41">
        <v>456160</v>
      </c>
      <c r="AJ289" s="41">
        <v>5575929</v>
      </c>
      <c r="AK289" s="41">
        <v>527772</v>
      </c>
      <c r="AL289" s="41">
        <v>4243936</v>
      </c>
      <c r="AM289" s="41">
        <v>1725</v>
      </c>
      <c r="AN289" s="41">
        <v>0</v>
      </c>
      <c r="AO289" s="41">
        <v>0</v>
      </c>
      <c r="AP289" s="41">
        <v>0</v>
      </c>
      <c r="AQ289" s="41">
        <v>0</v>
      </c>
      <c r="AR289" s="41">
        <v>0</v>
      </c>
      <c r="AS289" s="41">
        <v>0</v>
      </c>
      <c r="AT289" s="41">
        <v>29593785</v>
      </c>
      <c r="AU289" s="41">
        <v>66520353</v>
      </c>
      <c r="AV289" s="41">
        <v>22909393</v>
      </c>
      <c r="AW289" s="41">
        <v>0</v>
      </c>
      <c r="AX289" s="41">
        <v>0</v>
      </c>
      <c r="AY289" s="41">
        <v>0</v>
      </c>
      <c r="AZ289" s="41">
        <v>56297485</v>
      </c>
      <c r="BA289" s="41">
        <v>63499868</v>
      </c>
      <c r="BB289" s="41">
        <v>62200115</v>
      </c>
      <c r="BC289" s="41">
        <v>0</v>
      </c>
      <c r="BD289" s="41">
        <v>0</v>
      </c>
      <c r="BE289" s="41">
        <v>0</v>
      </c>
      <c r="BF289" s="41">
        <v>0</v>
      </c>
      <c r="BG289" s="41">
        <v>0</v>
      </c>
      <c r="BH289" s="41">
        <v>0</v>
      </c>
      <c r="BI289" s="41">
        <v>0</v>
      </c>
      <c r="BJ289" s="41">
        <v>0</v>
      </c>
      <c r="BK289" s="41">
        <v>0</v>
      </c>
      <c r="BL289" s="41">
        <v>0</v>
      </c>
      <c r="BM289" s="41">
        <v>0</v>
      </c>
      <c r="BN289" s="41">
        <v>0</v>
      </c>
      <c r="BO289" s="41">
        <v>0</v>
      </c>
      <c r="BP289" s="41">
        <v>0</v>
      </c>
      <c r="BQ289" s="41">
        <v>0</v>
      </c>
      <c r="BR289" s="41">
        <v>0</v>
      </c>
      <c r="BS289" s="41">
        <v>0</v>
      </c>
      <c r="BT289" s="41">
        <v>0</v>
      </c>
      <c r="BU289" s="41">
        <v>0</v>
      </c>
      <c r="BV289" s="41">
        <v>0</v>
      </c>
      <c r="BW289" s="41">
        <v>0</v>
      </c>
      <c r="BX289" s="41">
        <v>0</v>
      </c>
      <c r="BY289" s="41">
        <v>0</v>
      </c>
      <c r="BZ289" s="41">
        <v>0</v>
      </c>
      <c r="CA289" s="41">
        <v>0</v>
      </c>
      <c r="CB289" s="41">
        <v>0</v>
      </c>
      <c r="CC289" s="41">
        <v>0</v>
      </c>
      <c r="CD289" s="41">
        <v>0</v>
      </c>
      <c r="CE289" s="41">
        <v>0</v>
      </c>
      <c r="CF289" s="41">
        <v>0</v>
      </c>
      <c r="CG289" s="41">
        <v>0</v>
      </c>
      <c r="CH289" s="41">
        <v>0</v>
      </c>
      <c r="CI289" s="41">
        <v>0</v>
      </c>
      <c r="CJ289" s="41">
        <v>0</v>
      </c>
      <c r="CK289" s="41">
        <v>0</v>
      </c>
      <c r="CL289" s="41">
        <v>0</v>
      </c>
      <c r="CM289" s="41">
        <v>0</v>
      </c>
      <c r="CN289" s="41">
        <v>0</v>
      </c>
      <c r="CO289" s="41">
        <v>0</v>
      </c>
      <c r="CP289" s="41">
        <v>0</v>
      </c>
      <c r="CQ289" s="41">
        <v>0</v>
      </c>
      <c r="CR289" s="41">
        <v>0</v>
      </c>
      <c r="CS289" s="41">
        <v>0</v>
      </c>
      <c r="CT289" s="41">
        <v>0</v>
      </c>
      <c r="CU289" s="41">
        <v>0</v>
      </c>
      <c r="CV289" s="41">
        <v>0</v>
      </c>
      <c r="CW289" s="41">
        <v>0</v>
      </c>
      <c r="CX289" s="41">
        <v>0</v>
      </c>
      <c r="CY289" s="41">
        <v>0</v>
      </c>
      <c r="CZ289" s="41">
        <v>0</v>
      </c>
      <c r="DA289" s="41">
        <v>0</v>
      </c>
    </row>
    <row r="290" spans="1:105" ht="16" x14ac:dyDescent="0.2">
      <c r="A290" s="57" t="s">
        <v>550</v>
      </c>
      <c r="B290" s="41">
        <v>0</v>
      </c>
      <c r="C290" s="41">
        <v>0</v>
      </c>
      <c r="D290" s="41">
        <v>0</v>
      </c>
      <c r="E290" s="41">
        <v>0</v>
      </c>
      <c r="F290" s="41">
        <v>0</v>
      </c>
      <c r="G290" s="41">
        <v>0</v>
      </c>
      <c r="H290" s="41">
        <v>0</v>
      </c>
      <c r="I290" s="41">
        <v>0</v>
      </c>
      <c r="J290" s="41">
        <v>0</v>
      </c>
      <c r="K290" s="41">
        <v>0</v>
      </c>
      <c r="L290" s="41">
        <v>0</v>
      </c>
      <c r="M290" s="41">
        <v>0</v>
      </c>
      <c r="N290" s="41">
        <v>0</v>
      </c>
      <c r="O290" s="41">
        <v>0</v>
      </c>
      <c r="P290" s="41">
        <v>0</v>
      </c>
      <c r="Q290" s="41">
        <v>0</v>
      </c>
      <c r="R290" s="41">
        <v>0</v>
      </c>
      <c r="S290" s="41">
        <v>0</v>
      </c>
      <c r="T290" s="41">
        <v>0</v>
      </c>
      <c r="U290" s="41">
        <v>0</v>
      </c>
      <c r="V290" s="41">
        <v>0</v>
      </c>
      <c r="W290" s="41">
        <v>0</v>
      </c>
      <c r="X290" s="41">
        <v>0</v>
      </c>
      <c r="Y290" s="41">
        <v>0</v>
      </c>
      <c r="Z290" s="41">
        <v>0</v>
      </c>
      <c r="AA290" s="41">
        <v>0</v>
      </c>
      <c r="AB290" s="41">
        <v>0</v>
      </c>
      <c r="AC290" s="41">
        <v>0</v>
      </c>
      <c r="AD290" s="41">
        <v>0</v>
      </c>
      <c r="AE290" s="41">
        <v>0</v>
      </c>
      <c r="AF290" s="41">
        <v>0</v>
      </c>
      <c r="AG290" s="41">
        <v>0</v>
      </c>
      <c r="AH290" s="41">
        <v>0</v>
      </c>
      <c r="AI290" s="41">
        <v>0</v>
      </c>
      <c r="AJ290" s="41">
        <v>0</v>
      </c>
      <c r="AK290" s="41">
        <v>0</v>
      </c>
      <c r="AL290" s="41">
        <v>0</v>
      </c>
      <c r="AM290" s="41">
        <v>0</v>
      </c>
      <c r="AN290" s="41">
        <v>0</v>
      </c>
      <c r="AO290" s="41">
        <v>0</v>
      </c>
      <c r="AP290" s="41">
        <v>0</v>
      </c>
      <c r="AQ290" s="41">
        <v>0</v>
      </c>
      <c r="AR290" s="41">
        <v>0</v>
      </c>
      <c r="AS290" s="41">
        <v>0</v>
      </c>
      <c r="AT290" s="41">
        <v>0</v>
      </c>
      <c r="AU290" s="41">
        <v>0</v>
      </c>
      <c r="AV290" s="41">
        <v>0</v>
      </c>
      <c r="AW290" s="41">
        <v>703245.12</v>
      </c>
      <c r="AX290" s="41">
        <v>819786.56</v>
      </c>
      <c r="AY290" s="41">
        <v>121438200</v>
      </c>
      <c r="AZ290" s="41">
        <v>8235210</v>
      </c>
      <c r="BA290" s="41">
        <v>1882435</v>
      </c>
      <c r="BB290" s="41">
        <v>588840</v>
      </c>
      <c r="BC290" s="41">
        <v>76438</v>
      </c>
      <c r="BD290" s="41">
        <v>1178794</v>
      </c>
      <c r="BE290" s="41">
        <v>0</v>
      </c>
      <c r="BF290" s="41">
        <v>0</v>
      </c>
      <c r="BG290" s="41">
        <v>0</v>
      </c>
      <c r="BH290" s="41">
        <v>0</v>
      </c>
      <c r="BI290" s="41">
        <v>0</v>
      </c>
      <c r="BJ290" s="41">
        <v>0</v>
      </c>
      <c r="BK290" s="41">
        <v>0</v>
      </c>
      <c r="BL290" s="41">
        <v>0</v>
      </c>
      <c r="BM290" s="41">
        <v>0</v>
      </c>
      <c r="BN290" s="41">
        <v>0</v>
      </c>
      <c r="BO290" s="41">
        <v>0</v>
      </c>
      <c r="BP290" s="41">
        <v>0</v>
      </c>
      <c r="BQ290" s="41">
        <v>0</v>
      </c>
      <c r="BR290" s="41">
        <v>0</v>
      </c>
      <c r="BS290" s="41">
        <v>0</v>
      </c>
      <c r="BT290" s="41">
        <v>0</v>
      </c>
      <c r="BU290" s="41">
        <v>0</v>
      </c>
      <c r="BV290" s="41">
        <v>0</v>
      </c>
      <c r="BW290" s="41">
        <v>0</v>
      </c>
      <c r="BX290" s="41">
        <v>0</v>
      </c>
      <c r="BY290" s="41">
        <v>0</v>
      </c>
      <c r="BZ290" s="41">
        <v>0</v>
      </c>
      <c r="CA290" s="41">
        <v>0</v>
      </c>
      <c r="CB290" s="41">
        <v>0</v>
      </c>
      <c r="CC290" s="41">
        <v>0</v>
      </c>
      <c r="CD290" s="41">
        <v>0</v>
      </c>
      <c r="CE290" s="41">
        <v>0</v>
      </c>
      <c r="CF290" s="41">
        <v>0</v>
      </c>
      <c r="CG290" s="41">
        <v>0</v>
      </c>
      <c r="CH290" s="41">
        <v>0</v>
      </c>
      <c r="CI290" s="41">
        <v>0</v>
      </c>
      <c r="CJ290" s="41">
        <v>0</v>
      </c>
      <c r="CK290" s="41">
        <v>0</v>
      </c>
      <c r="CL290" s="41">
        <v>0</v>
      </c>
      <c r="CM290" s="41">
        <v>0</v>
      </c>
      <c r="CN290" s="41">
        <v>0</v>
      </c>
      <c r="CO290" s="41">
        <v>0</v>
      </c>
      <c r="CP290" s="41">
        <v>0</v>
      </c>
      <c r="CQ290" s="41">
        <v>0</v>
      </c>
      <c r="CR290" s="41">
        <v>0</v>
      </c>
      <c r="CS290" s="41">
        <v>0</v>
      </c>
      <c r="CT290" s="41">
        <v>0</v>
      </c>
      <c r="CU290" s="41">
        <v>0</v>
      </c>
      <c r="CV290" s="41">
        <v>0</v>
      </c>
      <c r="CW290" s="41">
        <v>0</v>
      </c>
      <c r="CX290" s="41">
        <v>0</v>
      </c>
      <c r="CY290" s="41">
        <v>0</v>
      </c>
      <c r="CZ290" s="41">
        <v>0</v>
      </c>
      <c r="DA290" s="41">
        <v>0</v>
      </c>
    </row>
    <row r="291" spans="1:105" ht="16" x14ac:dyDescent="0.2">
      <c r="A291" s="49" t="s">
        <v>551</v>
      </c>
      <c r="B291" s="47">
        <v>0</v>
      </c>
      <c r="C291" s="41">
        <v>0</v>
      </c>
      <c r="D291" s="47">
        <v>0</v>
      </c>
      <c r="E291" s="41">
        <v>0</v>
      </c>
      <c r="F291" s="41">
        <v>0</v>
      </c>
      <c r="G291" s="41">
        <v>0</v>
      </c>
      <c r="H291" s="41">
        <v>0</v>
      </c>
      <c r="I291" s="41">
        <v>0</v>
      </c>
      <c r="J291" s="41">
        <v>0</v>
      </c>
      <c r="K291" s="41">
        <v>0</v>
      </c>
      <c r="L291" s="41">
        <v>0</v>
      </c>
      <c r="M291" s="41">
        <v>0</v>
      </c>
      <c r="N291" s="41">
        <v>0</v>
      </c>
      <c r="O291" s="41">
        <v>0</v>
      </c>
      <c r="P291" s="41">
        <v>0</v>
      </c>
      <c r="Q291" s="41">
        <v>0</v>
      </c>
      <c r="R291" s="41">
        <v>0</v>
      </c>
      <c r="S291" s="41">
        <v>0</v>
      </c>
      <c r="T291" s="41">
        <v>0</v>
      </c>
      <c r="U291" s="41">
        <v>0</v>
      </c>
      <c r="V291" s="41">
        <v>1400000</v>
      </c>
      <c r="W291" s="41">
        <v>0</v>
      </c>
      <c r="X291" s="41">
        <v>600000</v>
      </c>
      <c r="Y291" s="41">
        <v>0</v>
      </c>
      <c r="Z291" s="41">
        <v>363741</v>
      </c>
      <c r="AA291" s="41">
        <v>350624</v>
      </c>
      <c r="AB291" s="41">
        <v>160329</v>
      </c>
      <c r="AC291" s="41">
        <v>443212</v>
      </c>
      <c r="AD291" s="41">
        <v>262167</v>
      </c>
      <c r="AE291" s="41">
        <v>289293</v>
      </c>
      <c r="AF291" s="41">
        <v>169233</v>
      </c>
      <c r="AG291" s="41">
        <v>125300</v>
      </c>
      <c r="AH291" s="41">
        <v>565600.43000000005</v>
      </c>
      <c r="AI291" s="41">
        <v>0</v>
      </c>
      <c r="AJ291" s="41">
        <v>0</v>
      </c>
      <c r="AK291" s="41">
        <v>0</v>
      </c>
      <c r="AL291" s="41">
        <v>0</v>
      </c>
      <c r="AM291" s="41">
        <v>0</v>
      </c>
      <c r="AN291" s="41">
        <v>75</v>
      </c>
      <c r="AO291" s="41">
        <v>3269</v>
      </c>
      <c r="AP291" s="41">
        <v>0</v>
      </c>
      <c r="AQ291" s="41">
        <v>0</v>
      </c>
      <c r="AR291" s="41">
        <v>0</v>
      </c>
      <c r="AS291" s="41">
        <v>0</v>
      </c>
      <c r="AT291" s="41">
        <v>0</v>
      </c>
      <c r="AU291" s="41">
        <v>0</v>
      </c>
      <c r="AV291" s="41">
        <v>0</v>
      </c>
      <c r="AW291" s="41">
        <v>0</v>
      </c>
      <c r="AX291" s="41">
        <v>0</v>
      </c>
      <c r="AY291" s="41">
        <v>0</v>
      </c>
      <c r="AZ291" s="41">
        <v>0</v>
      </c>
      <c r="BA291" s="41">
        <v>0</v>
      </c>
      <c r="BB291" s="41">
        <v>0</v>
      </c>
      <c r="BC291" s="41">
        <v>0</v>
      </c>
      <c r="BD291" s="41">
        <v>0</v>
      </c>
      <c r="BE291" s="41">
        <v>11425466</v>
      </c>
      <c r="BF291" s="41">
        <v>11921296</v>
      </c>
      <c r="BG291" s="41">
        <v>0</v>
      </c>
      <c r="BH291" s="41">
        <v>0</v>
      </c>
      <c r="BI291" s="41">
        <v>0</v>
      </c>
      <c r="BJ291" s="41">
        <v>0</v>
      </c>
      <c r="BK291" s="41">
        <v>0</v>
      </c>
      <c r="BL291" s="41">
        <v>0</v>
      </c>
      <c r="BM291" s="41">
        <v>0</v>
      </c>
      <c r="BN291" s="41">
        <v>0</v>
      </c>
      <c r="BO291" s="41">
        <v>0</v>
      </c>
      <c r="BP291" s="41">
        <v>0</v>
      </c>
      <c r="BQ291" s="41">
        <v>0</v>
      </c>
      <c r="BR291" s="41">
        <v>0</v>
      </c>
      <c r="BS291" s="41">
        <v>0</v>
      </c>
      <c r="BT291" s="41">
        <v>0</v>
      </c>
      <c r="BU291" s="41">
        <v>0</v>
      </c>
      <c r="BV291" s="41">
        <v>0</v>
      </c>
      <c r="BW291" s="41">
        <v>0</v>
      </c>
      <c r="BX291" s="41">
        <v>0</v>
      </c>
      <c r="BY291" s="41">
        <v>0</v>
      </c>
      <c r="BZ291" s="41">
        <v>0</v>
      </c>
      <c r="CA291" s="41">
        <v>0</v>
      </c>
      <c r="CB291" s="41">
        <v>0</v>
      </c>
      <c r="CC291" s="41">
        <v>0</v>
      </c>
      <c r="CD291" s="41">
        <v>0</v>
      </c>
      <c r="CE291" s="41">
        <v>0</v>
      </c>
      <c r="CF291" s="41">
        <v>0</v>
      </c>
      <c r="CG291" s="41">
        <v>0</v>
      </c>
      <c r="CH291" s="41">
        <v>0</v>
      </c>
      <c r="CI291" s="41">
        <v>0</v>
      </c>
      <c r="CJ291" s="41">
        <v>0</v>
      </c>
      <c r="CK291" s="41">
        <v>0</v>
      </c>
      <c r="CL291" s="41">
        <v>0</v>
      </c>
      <c r="CM291" s="41">
        <v>0</v>
      </c>
      <c r="CN291" s="41">
        <v>0</v>
      </c>
      <c r="CO291" s="41">
        <v>0</v>
      </c>
      <c r="CP291" s="41">
        <v>0</v>
      </c>
      <c r="CQ291" s="41">
        <v>0</v>
      </c>
      <c r="CR291" s="41">
        <v>0</v>
      </c>
      <c r="CS291" s="41">
        <v>0</v>
      </c>
      <c r="CT291" s="41">
        <v>0</v>
      </c>
      <c r="CU291" s="41">
        <v>0</v>
      </c>
      <c r="CV291" s="41">
        <v>0</v>
      </c>
      <c r="CW291" s="41">
        <v>0</v>
      </c>
      <c r="CX291" s="41">
        <v>0</v>
      </c>
      <c r="CY291" s="41">
        <v>0</v>
      </c>
      <c r="CZ291" s="41">
        <v>0</v>
      </c>
      <c r="DA291" s="41">
        <v>0</v>
      </c>
    </row>
    <row r="292" spans="1:105" ht="16" x14ac:dyDescent="0.2">
      <c r="A292" s="49" t="s">
        <v>552</v>
      </c>
      <c r="B292" s="47">
        <v>0</v>
      </c>
      <c r="C292" s="41">
        <v>0</v>
      </c>
      <c r="D292" s="47">
        <v>0</v>
      </c>
      <c r="E292" s="41">
        <v>0</v>
      </c>
      <c r="F292" s="41">
        <v>0</v>
      </c>
      <c r="G292" s="41">
        <v>0</v>
      </c>
      <c r="H292" s="41">
        <v>0</v>
      </c>
      <c r="I292" s="41">
        <v>0</v>
      </c>
      <c r="J292" s="41">
        <v>0</v>
      </c>
      <c r="K292" s="41">
        <v>0</v>
      </c>
      <c r="L292" s="41">
        <v>0</v>
      </c>
      <c r="M292" s="41">
        <v>0</v>
      </c>
      <c r="N292" s="41">
        <v>0</v>
      </c>
      <c r="O292" s="41">
        <v>0</v>
      </c>
      <c r="P292" s="41">
        <v>0</v>
      </c>
      <c r="Q292" s="41">
        <v>0</v>
      </c>
      <c r="R292" s="41">
        <v>0</v>
      </c>
      <c r="S292" s="41">
        <v>0</v>
      </c>
      <c r="T292" s="41">
        <v>0</v>
      </c>
      <c r="U292" s="41">
        <v>0</v>
      </c>
      <c r="V292" s="41">
        <v>0</v>
      </c>
      <c r="W292" s="41">
        <v>0</v>
      </c>
      <c r="X292" s="41">
        <v>0</v>
      </c>
      <c r="Y292" s="41">
        <v>0</v>
      </c>
      <c r="Z292" s="41">
        <v>0</v>
      </c>
      <c r="AA292" s="41">
        <v>1488</v>
      </c>
      <c r="AB292" s="41">
        <v>0</v>
      </c>
      <c r="AC292" s="41">
        <v>0</v>
      </c>
      <c r="AD292" s="41">
        <v>0</v>
      </c>
      <c r="AE292" s="41">
        <v>0</v>
      </c>
      <c r="AI292" s="41">
        <v>0</v>
      </c>
      <c r="AJ292" s="41">
        <v>0</v>
      </c>
      <c r="AK292" s="41">
        <v>0</v>
      </c>
      <c r="AL292" s="41">
        <v>0</v>
      </c>
      <c r="AM292" s="41">
        <v>0</v>
      </c>
      <c r="AO292" s="41">
        <v>0</v>
      </c>
      <c r="AP292" s="41">
        <v>0</v>
      </c>
      <c r="AQ292" s="41">
        <v>0</v>
      </c>
      <c r="AR292" s="41">
        <v>0</v>
      </c>
      <c r="AS292" s="41">
        <v>0</v>
      </c>
      <c r="AT292" s="41">
        <v>0</v>
      </c>
      <c r="AU292" s="41">
        <v>0</v>
      </c>
      <c r="AV292" s="41">
        <v>0</v>
      </c>
      <c r="AW292" s="41">
        <v>0</v>
      </c>
      <c r="AX292" s="41">
        <v>0</v>
      </c>
      <c r="AY292" s="41">
        <v>0</v>
      </c>
      <c r="AZ292" s="41">
        <v>0</v>
      </c>
      <c r="BA292" s="41">
        <v>0</v>
      </c>
      <c r="BB292" s="41">
        <v>0</v>
      </c>
      <c r="BC292" s="41">
        <v>0</v>
      </c>
      <c r="BD292" s="41">
        <v>0</v>
      </c>
      <c r="BE292" s="41">
        <v>0</v>
      </c>
      <c r="BF292" s="41">
        <v>0</v>
      </c>
      <c r="BG292" s="41">
        <v>0</v>
      </c>
      <c r="BH292" s="41">
        <v>0</v>
      </c>
      <c r="BI292" s="41">
        <v>0</v>
      </c>
      <c r="BJ292" s="41">
        <v>0</v>
      </c>
      <c r="BK292" s="41">
        <v>0</v>
      </c>
      <c r="BL292" s="41">
        <v>0</v>
      </c>
      <c r="BM292" s="41">
        <v>0</v>
      </c>
      <c r="BN292" s="41">
        <v>0</v>
      </c>
      <c r="BO292" s="41">
        <v>0</v>
      </c>
      <c r="BP292" s="41">
        <v>0</v>
      </c>
      <c r="BQ292" s="41">
        <v>0</v>
      </c>
      <c r="BR292" s="41">
        <v>0</v>
      </c>
      <c r="BS292" s="41">
        <v>0</v>
      </c>
      <c r="BT292" s="41">
        <v>0</v>
      </c>
      <c r="BU292" s="41">
        <v>0</v>
      </c>
      <c r="BV292" s="41">
        <v>0</v>
      </c>
      <c r="BW292" s="41">
        <v>0</v>
      </c>
      <c r="BX292" s="41">
        <v>0</v>
      </c>
      <c r="BY292" s="41">
        <v>0</v>
      </c>
      <c r="BZ292" s="41">
        <v>0</v>
      </c>
      <c r="CA292" s="41">
        <v>0</v>
      </c>
      <c r="CB292" s="41">
        <v>0</v>
      </c>
      <c r="CC292" s="41">
        <v>0</v>
      </c>
      <c r="CD292" s="41">
        <v>0</v>
      </c>
      <c r="CE292" s="41">
        <v>0</v>
      </c>
      <c r="CF292" s="41">
        <v>0</v>
      </c>
      <c r="CG292" s="41">
        <v>0</v>
      </c>
      <c r="CH292" s="41">
        <v>0</v>
      </c>
      <c r="CI292" s="41">
        <v>0</v>
      </c>
      <c r="CJ292" s="41">
        <v>0</v>
      </c>
      <c r="CK292" s="41">
        <v>0</v>
      </c>
      <c r="CL292" s="41">
        <v>0</v>
      </c>
      <c r="CM292" s="41">
        <v>0</v>
      </c>
      <c r="CN292" s="41">
        <v>0</v>
      </c>
      <c r="CO292" s="41">
        <v>0</v>
      </c>
      <c r="CP292" s="41">
        <v>0</v>
      </c>
      <c r="CQ292" s="41">
        <v>0</v>
      </c>
      <c r="CR292" s="41">
        <v>0</v>
      </c>
      <c r="CS292" s="41">
        <v>0</v>
      </c>
      <c r="CT292" s="41">
        <v>0</v>
      </c>
      <c r="CU292" s="41">
        <v>0</v>
      </c>
      <c r="CV292" s="41">
        <v>0</v>
      </c>
      <c r="CW292" s="41">
        <v>0</v>
      </c>
      <c r="CX292" s="41">
        <v>0</v>
      </c>
      <c r="CY292" s="41">
        <v>0</v>
      </c>
      <c r="CZ292" s="41">
        <v>0</v>
      </c>
      <c r="DA292" s="41">
        <v>0</v>
      </c>
    </row>
    <row r="293" spans="1:105" ht="16" x14ac:dyDescent="0.2">
      <c r="A293" s="44" t="s">
        <v>553</v>
      </c>
      <c r="B293" s="41">
        <v>0</v>
      </c>
      <c r="C293" s="41">
        <v>0</v>
      </c>
      <c r="D293" s="41">
        <v>0</v>
      </c>
      <c r="E293" s="41">
        <v>0</v>
      </c>
      <c r="F293" s="41">
        <v>0</v>
      </c>
      <c r="G293" s="41">
        <v>0</v>
      </c>
      <c r="H293" s="41">
        <v>0</v>
      </c>
      <c r="I293" s="41">
        <v>0</v>
      </c>
      <c r="J293" s="41">
        <v>0</v>
      </c>
      <c r="K293" s="41">
        <v>0</v>
      </c>
      <c r="L293" s="41">
        <v>0</v>
      </c>
      <c r="M293" s="41">
        <v>0</v>
      </c>
      <c r="N293" s="41">
        <v>0</v>
      </c>
      <c r="O293" s="41">
        <v>0</v>
      </c>
      <c r="P293" s="41">
        <v>0</v>
      </c>
      <c r="Q293" s="41">
        <v>0</v>
      </c>
      <c r="R293" s="41">
        <v>0</v>
      </c>
      <c r="S293" s="41">
        <v>0</v>
      </c>
      <c r="T293" s="41">
        <v>0</v>
      </c>
      <c r="U293" s="41">
        <v>0</v>
      </c>
      <c r="V293" s="41">
        <v>0</v>
      </c>
      <c r="W293" s="41">
        <v>0</v>
      </c>
      <c r="X293" s="41">
        <v>0</v>
      </c>
      <c r="Y293" s="41">
        <v>0</v>
      </c>
      <c r="Z293" s="41">
        <v>0</v>
      </c>
      <c r="AA293" s="41">
        <v>0</v>
      </c>
      <c r="AB293" s="41">
        <v>0</v>
      </c>
      <c r="AC293" s="41">
        <v>0</v>
      </c>
      <c r="AD293" s="41">
        <v>0</v>
      </c>
      <c r="AE293" s="41">
        <v>0</v>
      </c>
      <c r="AF293" s="41">
        <v>0</v>
      </c>
      <c r="AG293" s="41">
        <v>0</v>
      </c>
      <c r="AH293" s="41">
        <v>0</v>
      </c>
      <c r="AI293" s="41">
        <v>0</v>
      </c>
      <c r="AJ293" s="41">
        <v>0</v>
      </c>
      <c r="AK293" s="41">
        <v>0</v>
      </c>
      <c r="AL293" s="41">
        <v>0</v>
      </c>
      <c r="AM293" s="41">
        <v>0</v>
      </c>
      <c r="AN293" s="41">
        <v>0</v>
      </c>
      <c r="AO293" s="41">
        <v>0</v>
      </c>
      <c r="AP293" s="41">
        <v>0</v>
      </c>
      <c r="AQ293" s="41">
        <v>0</v>
      </c>
      <c r="AR293" s="41">
        <v>0</v>
      </c>
      <c r="AS293" s="41">
        <v>0</v>
      </c>
      <c r="AT293" s="41">
        <v>0</v>
      </c>
      <c r="AU293" s="41">
        <v>0</v>
      </c>
      <c r="AV293" s="41">
        <v>0</v>
      </c>
      <c r="AW293" s="41">
        <v>0</v>
      </c>
      <c r="AX293" s="41">
        <v>0</v>
      </c>
      <c r="AY293" s="41">
        <v>0</v>
      </c>
      <c r="AZ293" s="41">
        <v>0</v>
      </c>
      <c r="BA293" s="41">
        <v>0</v>
      </c>
      <c r="BB293" s="41">
        <v>0</v>
      </c>
      <c r="BC293" s="41">
        <v>0</v>
      </c>
      <c r="BD293" s="41">
        <v>0</v>
      </c>
      <c r="BE293" s="41">
        <v>0</v>
      </c>
      <c r="BF293" s="41">
        <v>0</v>
      </c>
      <c r="BG293" s="41">
        <v>0</v>
      </c>
      <c r="BH293" s="41">
        <v>0</v>
      </c>
      <c r="BI293" s="41">
        <v>0</v>
      </c>
      <c r="BJ293" s="41">
        <v>0</v>
      </c>
      <c r="BK293" s="41">
        <v>0</v>
      </c>
      <c r="BL293" s="41">
        <v>0</v>
      </c>
      <c r="BM293" s="41">
        <v>0</v>
      </c>
      <c r="BN293" s="41">
        <v>0</v>
      </c>
      <c r="BO293" s="41">
        <v>0</v>
      </c>
      <c r="BP293" s="41">
        <v>0</v>
      </c>
      <c r="BQ293" s="41">
        <v>0</v>
      </c>
      <c r="BR293" s="41">
        <v>0</v>
      </c>
      <c r="BS293" s="41">
        <v>0</v>
      </c>
      <c r="BT293" s="41">
        <v>0</v>
      </c>
      <c r="BU293" s="41">
        <v>0</v>
      </c>
      <c r="BV293" s="41">
        <v>0</v>
      </c>
      <c r="BW293" s="41">
        <v>0</v>
      </c>
      <c r="BX293" s="41">
        <v>0</v>
      </c>
      <c r="BY293" s="41">
        <v>0</v>
      </c>
      <c r="BZ293" s="41">
        <v>0</v>
      </c>
      <c r="CA293" s="41">
        <v>0</v>
      </c>
      <c r="CB293" s="41">
        <v>0</v>
      </c>
      <c r="CC293" s="41">
        <v>0</v>
      </c>
      <c r="CD293" s="41">
        <v>0</v>
      </c>
      <c r="CE293" s="41">
        <v>0</v>
      </c>
      <c r="CF293" s="41">
        <v>0</v>
      </c>
      <c r="CG293" s="41">
        <v>0</v>
      </c>
      <c r="CH293" s="41">
        <v>0</v>
      </c>
      <c r="CI293" s="41">
        <v>0</v>
      </c>
      <c r="CJ293" s="41">
        <v>0</v>
      </c>
      <c r="CK293" s="41">
        <v>0</v>
      </c>
      <c r="CL293" s="41">
        <v>0</v>
      </c>
      <c r="CM293" s="41">
        <v>0</v>
      </c>
      <c r="CN293" s="41">
        <v>0</v>
      </c>
      <c r="CO293" s="41">
        <v>0</v>
      </c>
      <c r="CP293" s="41">
        <v>0</v>
      </c>
      <c r="CQ293" s="41">
        <v>0</v>
      </c>
      <c r="CR293" s="41">
        <v>0</v>
      </c>
      <c r="CS293" s="41">
        <v>0</v>
      </c>
      <c r="CT293" s="41">
        <v>0</v>
      </c>
      <c r="CU293" s="41">
        <v>0</v>
      </c>
      <c r="CV293" s="41">
        <v>0</v>
      </c>
      <c r="CW293" s="41">
        <v>0</v>
      </c>
      <c r="CX293" s="41">
        <v>0</v>
      </c>
      <c r="CY293" s="41">
        <v>0</v>
      </c>
      <c r="CZ293" s="41">
        <v>0</v>
      </c>
      <c r="DA293" s="41">
        <v>0</v>
      </c>
    </row>
    <row r="294" spans="1:105" ht="16" x14ac:dyDescent="0.2">
      <c r="A294" s="36" t="s">
        <v>554</v>
      </c>
      <c r="B294" s="41">
        <v>0</v>
      </c>
      <c r="C294" s="41">
        <v>0</v>
      </c>
      <c r="D294" s="41">
        <v>0</v>
      </c>
      <c r="E294" s="41">
        <v>0</v>
      </c>
      <c r="F294" s="41">
        <v>0</v>
      </c>
      <c r="G294" s="41">
        <v>0</v>
      </c>
      <c r="H294" s="41">
        <v>0</v>
      </c>
      <c r="I294" s="41">
        <v>0</v>
      </c>
      <c r="J294" s="41">
        <v>0</v>
      </c>
      <c r="K294" s="41">
        <v>0</v>
      </c>
      <c r="L294" s="41">
        <v>0</v>
      </c>
      <c r="M294" s="41">
        <v>275527.67999999999</v>
      </c>
      <c r="N294" s="41">
        <v>926094.47</v>
      </c>
      <c r="O294" s="41">
        <v>376954.33</v>
      </c>
      <c r="P294" s="41">
        <v>484100.97</v>
      </c>
      <c r="Q294" s="41">
        <v>0</v>
      </c>
      <c r="R294" s="41">
        <v>0</v>
      </c>
      <c r="S294" s="41">
        <v>0</v>
      </c>
      <c r="T294" s="41">
        <v>0</v>
      </c>
      <c r="U294" s="41">
        <v>0</v>
      </c>
      <c r="V294" s="41">
        <v>0</v>
      </c>
      <c r="W294" s="41">
        <v>0</v>
      </c>
      <c r="X294" s="41">
        <v>0</v>
      </c>
      <c r="Y294" s="41">
        <v>0</v>
      </c>
      <c r="Z294" s="41">
        <v>31275</v>
      </c>
      <c r="AA294" s="41">
        <v>45027</v>
      </c>
      <c r="AB294" s="41">
        <v>37711</v>
      </c>
      <c r="AC294" s="41">
        <v>294519</v>
      </c>
      <c r="AD294" s="41">
        <v>16354</v>
      </c>
      <c r="AE294" s="41">
        <v>57453</v>
      </c>
      <c r="AF294" s="41">
        <v>42854</v>
      </c>
      <c r="AG294" s="41">
        <v>124029</v>
      </c>
      <c r="AH294" s="41">
        <v>0</v>
      </c>
      <c r="AI294" s="41">
        <v>0</v>
      </c>
      <c r="AJ294" s="41">
        <v>0</v>
      </c>
      <c r="AK294" s="41">
        <v>0</v>
      </c>
      <c r="AL294" s="41">
        <v>0</v>
      </c>
      <c r="AM294" s="41">
        <v>0</v>
      </c>
      <c r="AN294" s="41">
        <v>0</v>
      </c>
      <c r="AO294" s="41">
        <v>0</v>
      </c>
      <c r="AP294" s="41">
        <v>0</v>
      </c>
      <c r="AQ294" s="41">
        <v>0</v>
      </c>
      <c r="AR294" s="41">
        <v>0</v>
      </c>
      <c r="AS294" s="41">
        <v>0</v>
      </c>
      <c r="AT294" s="41">
        <v>0</v>
      </c>
      <c r="AU294" s="41">
        <v>0</v>
      </c>
      <c r="AV294" s="41">
        <v>0</v>
      </c>
      <c r="AW294" s="41">
        <v>0</v>
      </c>
      <c r="AX294" s="41">
        <v>0</v>
      </c>
      <c r="AY294" s="41">
        <v>0</v>
      </c>
      <c r="AZ294" s="41">
        <v>0</v>
      </c>
      <c r="BA294" s="41">
        <v>0</v>
      </c>
      <c r="BB294" s="41">
        <v>0</v>
      </c>
      <c r="BC294" s="41">
        <v>0</v>
      </c>
      <c r="BD294" s="41">
        <v>0</v>
      </c>
      <c r="BE294" s="41">
        <v>0</v>
      </c>
      <c r="BF294" s="41">
        <v>0</v>
      </c>
      <c r="BG294" s="41">
        <v>0</v>
      </c>
      <c r="BH294" s="41">
        <v>0</v>
      </c>
      <c r="BI294" s="41">
        <v>0</v>
      </c>
      <c r="BJ294" s="41">
        <v>0</v>
      </c>
      <c r="BK294" s="41">
        <v>0</v>
      </c>
      <c r="BL294" s="41">
        <v>0</v>
      </c>
      <c r="BM294" s="41">
        <v>0</v>
      </c>
      <c r="BN294" s="41">
        <v>0</v>
      </c>
      <c r="BO294" s="41">
        <v>0</v>
      </c>
      <c r="BP294" s="41">
        <v>0</v>
      </c>
      <c r="BQ294" s="41">
        <v>0</v>
      </c>
      <c r="BR294" s="41">
        <v>0</v>
      </c>
      <c r="BS294" s="41">
        <v>0</v>
      </c>
      <c r="BT294" s="41">
        <v>0</v>
      </c>
      <c r="BU294" s="41">
        <v>0</v>
      </c>
      <c r="BV294" s="41">
        <v>0</v>
      </c>
      <c r="BW294" s="41">
        <v>0</v>
      </c>
      <c r="BX294" s="41">
        <v>0</v>
      </c>
      <c r="BY294" s="41">
        <v>0</v>
      </c>
      <c r="BZ294" s="41">
        <v>0</v>
      </c>
      <c r="CA294" s="41">
        <v>0</v>
      </c>
      <c r="CB294" s="41">
        <v>0</v>
      </c>
      <c r="CC294" s="41">
        <v>0</v>
      </c>
      <c r="CD294" s="41">
        <v>0</v>
      </c>
      <c r="CE294" s="41">
        <v>0</v>
      </c>
      <c r="CF294" s="41">
        <v>0</v>
      </c>
      <c r="CG294" s="41">
        <v>0</v>
      </c>
      <c r="CH294" s="41">
        <v>0</v>
      </c>
      <c r="CI294" s="41">
        <v>0</v>
      </c>
      <c r="CJ294" s="41">
        <v>0</v>
      </c>
      <c r="CK294" s="41">
        <v>0</v>
      </c>
      <c r="CL294" s="41">
        <v>0</v>
      </c>
      <c r="CM294" s="41">
        <v>0</v>
      </c>
      <c r="CN294" s="41">
        <v>0</v>
      </c>
      <c r="CO294" s="41">
        <v>0</v>
      </c>
      <c r="CP294" s="41">
        <v>0</v>
      </c>
      <c r="CQ294" s="41">
        <v>0</v>
      </c>
      <c r="CR294" s="41">
        <v>0</v>
      </c>
      <c r="CS294" s="41">
        <v>0</v>
      </c>
      <c r="CT294" s="41">
        <v>0</v>
      </c>
      <c r="CU294" s="41">
        <v>0</v>
      </c>
      <c r="CV294" s="41">
        <v>0</v>
      </c>
      <c r="CW294" s="41">
        <v>0</v>
      </c>
      <c r="CX294" s="41">
        <v>0</v>
      </c>
      <c r="CY294" s="41">
        <v>0</v>
      </c>
      <c r="CZ294" s="41">
        <v>0</v>
      </c>
      <c r="DA294" s="41">
        <v>0</v>
      </c>
    </row>
    <row r="295" spans="1:105" ht="16" x14ac:dyDescent="0.2">
      <c r="A295" s="36" t="s">
        <v>555</v>
      </c>
      <c r="B295" s="41">
        <v>0</v>
      </c>
      <c r="C295" s="41">
        <v>0</v>
      </c>
      <c r="D295" s="41">
        <v>0</v>
      </c>
      <c r="E295" s="41">
        <v>0</v>
      </c>
      <c r="F295" s="41">
        <v>0</v>
      </c>
      <c r="G295" s="41">
        <v>0</v>
      </c>
      <c r="H295" s="41">
        <v>0</v>
      </c>
      <c r="I295" s="41">
        <v>0</v>
      </c>
      <c r="J295" s="41">
        <v>0</v>
      </c>
      <c r="K295" s="41">
        <v>0</v>
      </c>
      <c r="L295" s="41">
        <v>0</v>
      </c>
      <c r="M295" s="41">
        <v>0</v>
      </c>
      <c r="N295" s="41">
        <v>0</v>
      </c>
      <c r="O295" s="41">
        <v>0</v>
      </c>
      <c r="P295" s="41">
        <v>0</v>
      </c>
      <c r="Q295" s="41">
        <v>0</v>
      </c>
      <c r="R295" s="41">
        <v>0</v>
      </c>
      <c r="S295" s="41">
        <v>0</v>
      </c>
      <c r="T295" s="41">
        <v>0</v>
      </c>
      <c r="U295" s="41">
        <v>0</v>
      </c>
      <c r="V295" s="41">
        <v>0</v>
      </c>
      <c r="W295" s="41">
        <v>0</v>
      </c>
      <c r="X295" s="41">
        <v>0</v>
      </c>
      <c r="Y295" s="41">
        <v>0</v>
      </c>
      <c r="Z295" s="41">
        <v>0</v>
      </c>
      <c r="AA295" s="41">
        <v>0</v>
      </c>
      <c r="AB295" s="41">
        <v>0</v>
      </c>
      <c r="AC295" s="41">
        <v>0</v>
      </c>
      <c r="AD295" s="41">
        <v>0</v>
      </c>
      <c r="AE295" s="41">
        <v>0</v>
      </c>
      <c r="AF295" s="41">
        <v>0</v>
      </c>
      <c r="AG295" s="41">
        <v>0</v>
      </c>
      <c r="AH295" s="41">
        <v>0</v>
      </c>
      <c r="AI295" s="41">
        <v>0</v>
      </c>
      <c r="AJ295" s="41">
        <v>0</v>
      </c>
      <c r="AK295" s="41">
        <v>0</v>
      </c>
      <c r="AL295" s="41">
        <v>0</v>
      </c>
      <c r="AM295" s="41">
        <v>0</v>
      </c>
      <c r="AN295" s="41">
        <v>0</v>
      </c>
      <c r="AO295" s="41">
        <v>0</v>
      </c>
      <c r="AP295" s="41">
        <v>0</v>
      </c>
      <c r="AQ295" s="41">
        <v>0</v>
      </c>
      <c r="AR295" s="41">
        <v>0</v>
      </c>
      <c r="AS295" s="41">
        <v>0</v>
      </c>
      <c r="AT295" s="41">
        <v>0</v>
      </c>
      <c r="AU295" s="41">
        <v>0</v>
      </c>
      <c r="AV295" s="41">
        <v>0</v>
      </c>
      <c r="AW295" s="41">
        <v>0</v>
      </c>
      <c r="AX295" s="41">
        <v>0</v>
      </c>
      <c r="AY295" s="41">
        <v>0</v>
      </c>
      <c r="AZ295" s="41">
        <v>0</v>
      </c>
      <c r="BA295" s="41">
        <v>0</v>
      </c>
      <c r="BB295" s="41">
        <v>0</v>
      </c>
      <c r="BC295" s="41">
        <v>0</v>
      </c>
      <c r="BD295" s="41">
        <v>0</v>
      </c>
      <c r="BE295" s="41">
        <v>0</v>
      </c>
      <c r="BF295" s="41">
        <v>0</v>
      </c>
      <c r="BG295" s="41">
        <v>0</v>
      </c>
      <c r="BH295" s="41">
        <v>0</v>
      </c>
      <c r="BI295" s="41">
        <v>0</v>
      </c>
      <c r="BJ295" s="41">
        <v>0</v>
      </c>
      <c r="BK295" s="41">
        <v>0</v>
      </c>
      <c r="BL295" s="41">
        <v>0</v>
      </c>
      <c r="BM295" s="41">
        <v>0</v>
      </c>
      <c r="BN295" s="41">
        <v>0</v>
      </c>
      <c r="BO295" s="41">
        <v>0</v>
      </c>
      <c r="BP295" s="41">
        <v>0</v>
      </c>
      <c r="BQ295" s="41">
        <v>0</v>
      </c>
      <c r="BR295" s="41">
        <v>0</v>
      </c>
      <c r="BS295" s="41">
        <v>0</v>
      </c>
      <c r="BT295" s="41">
        <v>0</v>
      </c>
      <c r="BU295" s="41">
        <v>0</v>
      </c>
      <c r="BV295" s="41">
        <v>0</v>
      </c>
      <c r="BW295" s="41">
        <v>0</v>
      </c>
      <c r="BX295" s="41">
        <v>0</v>
      </c>
      <c r="BY295" s="41">
        <v>0</v>
      </c>
      <c r="BZ295" s="41">
        <v>0</v>
      </c>
      <c r="CA295" s="41">
        <v>0</v>
      </c>
      <c r="CB295" s="41">
        <v>0</v>
      </c>
      <c r="CC295" s="41">
        <v>0</v>
      </c>
      <c r="CD295" s="41">
        <v>0</v>
      </c>
      <c r="CE295" s="41">
        <v>0</v>
      </c>
      <c r="CF295" s="41">
        <v>0</v>
      </c>
      <c r="CG295" s="41">
        <v>0</v>
      </c>
      <c r="CH295" s="41">
        <v>0</v>
      </c>
      <c r="CI295" s="41">
        <v>0</v>
      </c>
      <c r="CJ295" s="41">
        <v>0</v>
      </c>
      <c r="CK295" s="41">
        <v>0</v>
      </c>
      <c r="CL295" s="41">
        <v>0</v>
      </c>
      <c r="CM295" s="41">
        <v>0</v>
      </c>
      <c r="CN295" s="41">
        <v>0</v>
      </c>
      <c r="CO295" s="41">
        <v>0</v>
      </c>
      <c r="CP295" s="41">
        <v>0</v>
      </c>
      <c r="CQ295" s="41">
        <v>0</v>
      </c>
      <c r="CR295" s="41">
        <v>0</v>
      </c>
      <c r="CS295" s="41">
        <v>0</v>
      </c>
      <c r="CT295" s="41">
        <v>0</v>
      </c>
      <c r="CU295" s="41">
        <v>0</v>
      </c>
      <c r="CV295" s="41">
        <v>0</v>
      </c>
      <c r="CW295" s="41">
        <v>0</v>
      </c>
      <c r="CX295" s="41">
        <v>0</v>
      </c>
      <c r="CY295" s="41">
        <v>0</v>
      </c>
      <c r="CZ295" s="41">
        <v>0</v>
      </c>
      <c r="DA295" s="41">
        <v>0</v>
      </c>
    </row>
    <row r="296" spans="1:105" ht="16" x14ac:dyDescent="0.2">
      <c r="A296" s="36" t="s">
        <v>556</v>
      </c>
      <c r="B296" s="41">
        <v>0</v>
      </c>
      <c r="C296" s="41">
        <v>0</v>
      </c>
      <c r="D296" s="41">
        <v>0</v>
      </c>
      <c r="E296" s="41">
        <v>0</v>
      </c>
      <c r="F296" s="41">
        <v>0</v>
      </c>
      <c r="G296" s="41">
        <v>0</v>
      </c>
      <c r="H296" s="41">
        <v>0</v>
      </c>
      <c r="I296" s="41">
        <v>0</v>
      </c>
      <c r="J296" s="41">
        <v>0</v>
      </c>
      <c r="K296" s="41">
        <v>0</v>
      </c>
      <c r="L296" s="41">
        <v>0</v>
      </c>
      <c r="M296" s="41">
        <v>0</v>
      </c>
      <c r="N296" s="41">
        <v>0</v>
      </c>
      <c r="O296" s="41">
        <v>0</v>
      </c>
      <c r="P296" s="41">
        <v>0</v>
      </c>
      <c r="Q296" s="41">
        <v>0</v>
      </c>
      <c r="R296" s="41">
        <v>0</v>
      </c>
      <c r="S296" s="41">
        <v>0</v>
      </c>
      <c r="T296" s="41">
        <v>0</v>
      </c>
      <c r="U296" s="41">
        <v>0</v>
      </c>
      <c r="V296" s="41">
        <v>0</v>
      </c>
      <c r="W296" s="41">
        <v>0</v>
      </c>
      <c r="X296" s="41">
        <v>0</v>
      </c>
      <c r="Y296" s="41">
        <v>0</v>
      </c>
      <c r="Z296" s="41">
        <v>0</v>
      </c>
      <c r="AA296" s="41">
        <v>0</v>
      </c>
      <c r="AB296" s="41">
        <v>0</v>
      </c>
      <c r="AC296" s="41">
        <v>0</v>
      </c>
      <c r="AD296" s="41">
        <v>0</v>
      </c>
      <c r="AE296" s="41">
        <v>0</v>
      </c>
      <c r="AF296" s="41">
        <v>0</v>
      </c>
      <c r="AG296" s="41">
        <v>0</v>
      </c>
      <c r="AH296" s="41">
        <v>0</v>
      </c>
      <c r="AI296" s="41">
        <v>0</v>
      </c>
      <c r="AJ296" s="41">
        <v>0</v>
      </c>
      <c r="AK296" s="41">
        <v>0</v>
      </c>
      <c r="AL296" s="41">
        <v>0</v>
      </c>
      <c r="AM296" s="41">
        <v>0</v>
      </c>
      <c r="AN296" s="41">
        <v>0</v>
      </c>
      <c r="AO296" s="41">
        <v>0</v>
      </c>
      <c r="AP296" s="41">
        <v>0</v>
      </c>
      <c r="AQ296" s="41">
        <v>0</v>
      </c>
      <c r="AR296" s="41">
        <v>0</v>
      </c>
      <c r="AS296" s="41">
        <v>0</v>
      </c>
      <c r="AT296" s="41">
        <v>0</v>
      </c>
      <c r="AU296" s="41">
        <v>0</v>
      </c>
      <c r="AV296" s="41">
        <v>0</v>
      </c>
      <c r="AW296" s="41">
        <v>0</v>
      </c>
      <c r="AX296" s="41">
        <v>0</v>
      </c>
      <c r="AY296" s="41">
        <v>0</v>
      </c>
      <c r="AZ296" s="41">
        <v>0</v>
      </c>
      <c r="BA296" s="41">
        <v>0</v>
      </c>
      <c r="BB296" s="41">
        <v>0</v>
      </c>
      <c r="BC296" s="41">
        <v>0</v>
      </c>
      <c r="BD296" s="41">
        <v>0</v>
      </c>
      <c r="BE296" s="41">
        <v>0</v>
      </c>
      <c r="BF296" s="41">
        <v>0</v>
      </c>
      <c r="BG296" s="41">
        <v>0</v>
      </c>
      <c r="BH296" s="41">
        <v>0</v>
      </c>
      <c r="BI296" s="41">
        <v>0</v>
      </c>
      <c r="BJ296" s="41">
        <v>0</v>
      </c>
      <c r="BK296" s="41">
        <v>0</v>
      </c>
      <c r="BL296" s="41">
        <v>0</v>
      </c>
      <c r="BM296" s="41">
        <v>0</v>
      </c>
      <c r="BN296" s="41">
        <v>0</v>
      </c>
      <c r="BO296" s="41">
        <v>0</v>
      </c>
      <c r="BP296" s="41">
        <v>0</v>
      </c>
      <c r="BQ296" s="41">
        <v>0</v>
      </c>
      <c r="BR296" s="41">
        <v>0</v>
      </c>
      <c r="BS296" s="41">
        <v>0</v>
      </c>
      <c r="BT296" s="41">
        <v>0</v>
      </c>
      <c r="BU296" s="41">
        <v>0</v>
      </c>
      <c r="BV296" s="41">
        <v>0</v>
      </c>
      <c r="BW296" s="41">
        <v>0</v>
      </c>
      <c r="BX296" s="41">
        <v>0</v>
      </c>
      <c r="BY296" s="41">
        <v>0</v>
      </c>
      <c r="BZ296" s="41">
        <v>0</v>
      </c>
      <c r="CA296" s="41">
        <v>0</v>
      </c>
      <c r="CB296" s="41">
        <v>0</v>
      </c>
      <c r="CC296" s="41">
        <v>0</v>
      </c>
      <c r="CD296" s="41">
        <v>0</v>
      </c>
      <c r="CE296" s="41">
        <v>0</v>
      </c>
      <c r="CF296" s="41">
        <v>0</v>
      </c>
      <c r="CG296" s="41">
        <v>0</v>
      </c>
      <c r="CH296" s="41">
        <v>0</v>
      </c>
      <c r="CI296" s="41">
        <v>0</v>
      </c>
      <c r="CJ296" s="41">
        <v>0</v>
      </c>
      <c r="CK296" s="41">
        <v>0</v>
      </c>
      <c r="CL296" s="41">
        <v>0</v>
      </c>
      <c r="CM296" s="41">
        <v>0</v>
      </c>
      <c r="CN296" s="41">
        <v>0</v>
      </c>
      <c r="CO296" s="41">
        <v>0</v>
      </c>
      <c r="CP296" s="41">
        <v>0</v>
      </c>
      <c r="CQ296" s="41">
        <v>0</v>
      </c>
      <c r="CR296" s="41">
        <v>0</v>
      </c>
      <c r="CS296" s="41">
        <v>0</v>
      </c>
      <c r="CT296" s="41">
        <v>0</v>
      </c>
      <c r="CU296" s="41">
        <v>0</v>
      </c>
      <c r="CV296" s="41">
        <v>0</v>
      </c>
      <c r="CW296" s="41">
        <v>0</v>
      </c>
      <c r="CX296" s="41">
        <v>0</v>
      </c>
      <c r="CY296" s="41">
        <v>0</v>
      </c>
      <c r="CZ296" s="41">
        <v>0</v>
      </c>
      <c r="DA296" s="41">
        <v>0</v>
      </c>
    </row>
    <row r="297" spans="1:105" ht="16" x14ac:dyDescent="0.2">
      <c r="A297" s="44" t="s">
        <v>557</v>
      </c>
      <c r="B297" s="41">
        <f>'[1]1913 HACIENDA'!B37+'[1]1913 HACIENDA'!C37/100</f>
        <v>68158.16</v>
      </c>
      <c r="C297" s="41">
        <v>0</v>
      </c>
      <c r="D297" s="41">
        <v>0</v>
      </c>
      <c r="E297" s="41">
        <v>0</v>
      </c>
      <c r="F297" s="41">
        <v>0</v>
      </c>
      <c r="G297" s="41">
        <v>0</v>
      </c>
      <c r="H297" s="41">
        <v>0</v>
      </c>
      <c r="I297" s="41">
        <v>0</v>
      </c>
      <c r="J297" s="41">
        <v>0</v>
      </c>
      <c r="K297" s="41">
        <v>0</v>
      </c>
      <c r="L297" s="41">
        <v>970899.89</v>
      </c>
      <c r="M297" s="41">
        <v>0</v>
      </c>
      <c r="N297" s="41">
        <v>0</v>
      </c>
      <c r="O297" s="41">
        <v>0</v>
      </c>
      <c r="P297" s="41">
        <v>0</v>
      </c>
      <c r="Q297" s="41">
        <v>0</v>
      </c>
      <c r="R297" s="41">
        <v>0</v>
      </c>
      <c r="S297" s="41">
        <v>0</v>
      </c>
      <c r="T297" s="41">
        <v>0</v>
      </c>
      <c r="U297" s="41">
        <v>0</v>
      </c>
      <c r="V297" s="41">
        <v>276068.95</v>
      </c>
      <c r="W297" s="41">
        <v>321287.24</v>
      </c>
      <c r="X297" s="41">
        <v>9542.98</v>
      </c>
      <c r="Y297" s="41">
        <v>260479.88</v>
      </c>
      <c r="Z297" s="41">
        <v>151374</v>
      </c>
      <c r="AA297" s="41">
        <v>70890</v>
      </c>
      <c r="AB297" s="41">
        <v>91682</v>
      </c>
      <c r="AC297" s="41">
        <v>143837</v>
      </c>
      <c r="AD297" s="41">
        <v>91213</v>
      </c>
      <c r="AE297" s="41">
        <v>39369</v>
      </c>
      <c r="AF297" s="41">
        <v>96575</v>
      </c>
      <c r="AG297" s="41">
        <v>281930</v>
      </c>
      <c r="AH297" s="41">
        <v>271282.75</v>
      </c>
      <c r="AI297" s="41">
        <v>10994561</v>
      </c>
      <c r="AJ297" s="41">
        <v>3732248</v>
      </c>
      <c r="AK297" s="41">
        <v>7378625</v>
      </c>
      <c r="AL297" s="41">
        <v>19949865</v>
      </c>
      <c r="AM297" s="41">
        <v>18993224</v>
      </c>
      <c r="AN297" s="41">
        <v>24790582</v>
      </c>
      <c r="AO297" s="41">
        <v>40513091</v>
      </c>
      <c r="AP297" s="41">
        <v>25156163</v>
      </c>
      <c r="AQ297" s="41">
        <v>26539454</v>
      </c>
      <c r="AR297" s="41">
        <v>343390971</v>
      </c>
      <c r="AS297" s="41">
        <v>13394959</v>
      </c>
      <c r="AT297" s="41">
        <v>1632148</v>
      </c>
      <c r="AU297" s="41">
        <v>6950007</v>
      </c>
      <c r="AV297" s="41">
        <v>13958622</v>
      </c>
      <c r="AW297" s="41">
        <v>0</v>
      </c>
      <c r="AX297" s="41">
        <v>0</v>
      </c>
      <c r="AY297" s="41">
        <v>0</v>
      </c>
      <c r="AZ297" s="41">
        <v>2091970</v>
      </c>
      <c r="BA297" s="41">
        <v>3037822</v>
      </c>
      <c r="BB297" s="41">
        <v>96034375</v>
      </c>
      <c r="BC297" s="41">
        <v>0</v>
      </c>
      <c r="BD297" s="41">
        <v>0</v>
      </c>
      <c r="BE297" s="41">
        <v>30142553</v>
      </c>
      <c r="BF297" s="41">
        <v>36300000</v>
      </c>
      <c r="BG297" s="41">
        <v>553000000</v>
      </c>
      <c r="BH297" s="41">
        <v>660000000</v>
      </c>
      <c r="BI297" s="41">
        <v>1184000000</v>
      </c>
      <c r="BJ297" s="41">
        <v>3126000000</v>
      </c>
      <c r="BK297" s="41">
        <v>1187000000</v>
      </c>
      <c r="BL297" s="41">
        <v>6541000000</v>
      </c>
      <c r="BM297" s="41">
        <v>1704000000</v>
      </c>
      <c r="BN297" s="41">
        <v>8368000000</v>
      </c>
      <c r="BO297" s="41">
        <v>10799000000</v>
      </c>
      <c r="BP297" s="41">
        <v>8469000000</v>
      </c>
      <c r="BQ297" s="41">
        <v>4916000000</v>
      </c>
      <c r="BR297" s="41">
        <v>9224000000</v>
      </c>
      <c r="BS297" s="41">
        <v>13144000000</v>
      </c>
      <c r="BT297" s="41">
        <v>23399000000</v>
      </c>
      <c r="BU297" s="41">
        <v>17248000000</v>
      </c>
      <c r="BV297" s="41">
        <v>28837000000</v>
      </c>
      <c r="BW297" s="41">
        <v>65409000000</v>
      </c>
      <c r="BX297" s="41">
        <v>141100000000</v>
      </c>
      <c r="BY297" s="41">
        <v>71597000000</v>
      </c>
      <c r="BZ297" s="41">
        <v>76738000000</v>
      </c>
      <c r="CA297" s="41">
        <v>157789300000</v>
      </c>
      <c r="CB297" s="41">
        <v>236676800000</v>
      </c>
      <c r="CC297" s="41">
        <v>248475300000</v>
      </c>
      <c r="CD297" s="41">
        <v>224281000000</v>
      </c>
      <c r="CE297" s="41">
        <v>212632000000</v>
      </c>
      <c r="CF297" s="41">
        <v>218014000000</v>
      </c>
      <c r="CG297" s="41">
        <v>471611000000</v>
      </c>
      <c r="CH297" s="41">
        <v>683701000000</v>
      </c>
      <c r="CI297" s="41">
        <v>314319000000</v>
      </c>
      <c r="CJ297" s="41">
        <v>363774000000</v>
      </c>
      <c r="CK297" s="41">
        <v>479573000000</v>
      </c>
      <c r="CL297" s="41">
        <v>374309000000</v>
      </c>
      <c r="CM297" s="41">
        <v>613500000000</v>
      </c>
      <c r="CN297" s="41">
        <v>399691000000</v>
      </c>
      <c r="CO297" s="41">
        <v>429676000000</v>
      </c>
      <c r="CP297" s="41">
        <v>155223000000</v>
      </c>
      <c r="CQ297" s="41">
        <v>253571366274</v>
      </c>
      <c r="CR297" s="41">
        <v>899500424215.00012</v>
      </c>
      <c r="CS297" s="41">
        <v>966618705805.99988</v>
      </c>
      <c r="CT297" s="41">
        <v>1096644216242.0001</v>
      </c>
      <c r="CU297" s="41">
        <v>1125879378155</v>
      </c>
      <c r="CV297" s="41">
        <v>1242287175099</v>
      </c>
      <c r="CW297" s="41">
        <v>1366411728487</v>
      </c>
      <c r="CX297" s="41">
        <v>1466533522004</v>
      </c>
      <c r="CY297" s="41">
        <v>2225744426798</v>
      </c>
      <c r="CZ297" s="41">
        <v>1539739975966.45</v>
      </c>
      <c r="DA297" s="41">
        <v>1601329575005.1079</v>
      </c>
    </row>
    <row r="298" spans="1:105" ht="16" x14ac:dyDescent="0.2">
      <c r="A298" s="41"/>
      <c r="B298" s="47"/>
    </row>
    <row r="299" spans="1:105" ht="16" x14ac:dyDescent="0.2">
      <c r="A299" s="63" t="s">
        <v>313</v>
      </c>
      <c r="B299" s="64">
        <f>B4+B135</f>
        <v>17385921.579999998</v>
      </c>
      <c r="C299" s="64">
        <f>C4+C135</f>
        <v>0</v>
      </c>
      <c r="D299" s="64">
        <f>D4+D135</f>
        <v>13150124.760910032</v>
      </c>
      <c r="E299" s="64">
        <f>E4+E135</f>
        <v>18298024.710000001</v>
      </c>
      <c r="F299" s="64">
        <f>F4+F135</f>
        <v>13859395.49</v>
      </c>
      <c r="G299" s="64">
        <f>G4+G135</f>
        <v>12265142.430000002</v>
      </c>
      <c r="H299" s="64">
        <f>H4+H135</f>
        <v>15947736.480000002</v>
      </c>
      <c r="I299" s="64">
        <f>I4+I135</f>
        <v>29526313.340000004</v>
      </c>
      <c r="J299" s="64">
        <f>J4+J135</f>
        <v>19022245.629999999</v>
      </c>
      <c r="K299" s="64">
        <f>K4+K135</f>
        <v>21222392.030000001</v>
      </c>
      <c r="L299" s="64">
        <f>L4+L135</f>
        <v>33535104.879999995</v>
      </c>
      <c r="M299" s="64">
        <f>M4+M135</f>
        <v>41952171.730000004</v>
      </c>
      <c r="N299" s="64">
        <f>N4+N135</f>
        <v>45164436.959999993</v>
      </c>
      <c r="O299" s="64">
        <f>O4+O135</f>
        <v>52773776.039999999</v>
      </c>
      <c r="P299" s="64">
        <f>P4+P135</f>
        <v>55196011.560000002</v>
      </c>
      <c r="Q299" s="64">
        <f>Q4+Q135</f>
        <v>71794292.189999998</v>
      </c>
      <c r="R299" s="64">
        <f>R4+R135</f>
        <v>71275572.750000015</v>
      </c>
      <c r="S299" s="64">
        <f>S4+S135</f>
        <v>47445936.869999997</v>
      </c>
      <c r="T299" s="64">
        <f>T4+T135</f>
        <v>41350919.339999996</v>
      </c>
      <c r="U299" s="64">
        <f>U4+U135</f>
        <v>34969954.43</v>
      </c>
      <c r="V299" s="64">
        <f>V4+V135</f>
        <v>43354318.57</v>
      </c>
      <c r="W299" s="64">
        <f>W4+W135</f>
        <v>54929304.260000005</v>
      </c>
      <c r="X299" s="64">
        <f>X4+X135</f>
        <v>61939961.809999987</v>
      </c>
      <c r="Y299" s="64">
        <f>Y4+Y135</f>
        <v>83984794.120000005</v>
      </c>
      <c r="Z299" s="64">
        <f>Z4+Z135</f>
        <v>85900049</v>
      </c>
      <c r="AA299" s="64">
        <f>AA4+AA135</f>
        <v>86394492</v>
      </c>
      <c r="AB299" s="64">
        <f>AB4+AB135</f>
        <v>94649956</v>
      </c>
      <c r="AC299" s="64">
        <f>AC4+AC135</f>
        <v>82231127</v>
      </c>
      <c r="AD299" s="64">
        <f>AD4+AD135</f>
        <v>108858844</v>
      </c>
      <c r="AE299" s="64">
        <f>AE4+AE135</f>
        <v>112935034</v>
      </c>
      <c r="AF299" s="64">
        <f>AF4+AF135</f>
        <v>131825426</v>
      </c>
      <c r="AG299" s="64">
        <f>AG4+AG135</f>
        <v>128568876</v>
      </c>
      <c r="AH299" s="64">
        <f>AH4+AH135</f>
        <v>162761073.22</v>
      </c>
      <c r="AI299" s="64">
        <f>AI4+AI135</f>
        <v>215272522.06999999</v>
      </c>
      <c r="AJ299" s="64">
        <f>AJ4+AJ135</f>
        <v>293166042.77999997</v>
      </c>
      <c r="AK299" s="64">
        <f>AK4+AK135</f>
        <v>324247619</v>
      </c>
      <c r="AL299" s="64">
        <f>AL4+AL135</f>
        <v>383718206</v>
      </c>
      <c r="AM299" s="64">
        <f>AM4+AM135</f>
        <v>514509159.98000002</v>
      </c>
      <c r="AN299" s="64">
        <f>AN4+AN135</f>
        <v>669621122</v>
      </c>
      <c r="AO299" s="64">
        <f>AO4+AO135</f>
        <v>704859625</v>
      </c>
      <c r="AP299" s="64">
        <f>AP4+AP135</f>
        <v>857134350.49000001</v>
      </c>
      <c r="AQ299" s="64">
        <f>AQ4+AQ135</f>
        <v>1045514548</v>
      </c>
      <c r="AR299" s="64">
        <f>AR4+AR135</f>
        <v>1443504562</v>
      </c>
      <c r="AS299" s="64">
        <f>AS4+AS135</f>
        <v>1157896889</v>
      </c>
      <c r="AT299" s="64">
        <f>AT4+AT135</f>
        <v>1220235775</v>
      </c>
      <c r="AU299" s="64">
        <f>AU4+AU135</f>
        <v>1634385846</v>
      </c>
      <c r="AV299" s="64">
        <f>AV4+AV135</f>
        <v>1903957922</v>
      </c>
      <c r="AW299" s="64">
        <f>AW4+AW135</f>
        <v>2355880455.8299999</v>
      </c>
      <c r="AX299" s="64">
        <f>AX4+AX135</f>
        <v>2101694041.7399998</v>
      </c>
      <c r="AY299" s="64">
        <f>AY4+AY135</f>
        <v>2143039700</v>
      </c>
      <c r="AZ299" s="64">
        <f>AZ4+AZ135</f>
        <v>3251235205</v>
      </c>
      <c r="BA299" s="64">
        <f>BA4+BA135</f>
        <v>4204588046</v>
      </c>
      <c r="BB299" s="64">
        <f>BB4+BB135</f>
        <v>4510014796</v>
      </c>
      <c r="BC299" s="64">
        <f>BC4+BC135</f>
        <v>6454135022</v>
      </c>
      <c r="BD299" s="64">
        <f>BD4+BD135</f>
        <v>7628840092.8500004</v>
      </c>
      <c r="BE299" s="64">
        <f>BE4+BE135</f>
        <v>9143187132</v>
      </c>
      <c r="BF299" s="64">
        <f>BF4+BF135</f>
        <v>11097003195</v>
      </c>
      <c r="BG299" s="64">
        <f>BG4+BG135</f>
        <v>10576700000</v>
      </c>
      <c r="BH299" s="64">
        <f>BH4+BH135</f>
        <v>12569500000</v>
      </c>
      <c r="BI299" s="64">
        <f>BI4+BI135</f>
        <v>14703900000</v>
      </c>
      <c r="BJ299" s="64">
        <f>BJ4+BJ135</f>
        <v>19014400000</v>
      </c>
      <c r="BK299" s="64">
        <f>BK4+BK135</f>
        <v>21192100000</v>
      </c>
      <c r="BL299" s="64">
        <f>BL4+BL135</f>
        <v>37621200000</v>
      </c>
      <c r="BM299" s="64">
        <f>BM4+BM135</f>
        <v>35946500000</v>
      </c>
      <c r="BN299" s="64">
        <f>BN4+BN135</f>
        <v>55774900000</v>
      </c>
      <c r="BO299" s="64">
        <f>BO4+BO135</f>
        <v>73707700000</v>
      </c>
      <c r="BP299" s="64">
        <f>BP4+BP135</f>
        <v>86130900000</v>
      </c>
      <c r="BQ299" s="64">
        <f>BQ4+BQ135</f>
        <v>110182400000</v>
      </c>
      <c r="BR299" s="64">
        <f>BR4+BR135</f>
        <v>139009600000</v>
      </c>
      <c r="BS299" s="64">
        <f>BS4+BS135</f>
        <v>180755140000</v>
      </c>
      <c r="BT299" s="64">
        <f>BT4+BT135</f>
        <v>254296200000</v>
      </c>
      <c r="BU299" s="64">
        <f>BU4+BU135</f>
        <v>310540900000</v>
      </c>
      <c r="BV299" s="64">
        <f>BV4+BV135</f>
        <v>439310600000</v>
      </c>
      <c r="BW299" s="64">
        <f>BW4+BW135</f>
        <v>629485600000</v>
      </c>
      <c r="BX299" s="64">
        <f>BX4+BX135</f>
        <v>916562800000</v>
      </c>
      <c r="BY299" s="64">
        <f>BY4+BY135</f>
        <v>1118535680420</v>
      </c>
      <c r="BZ299" s="64">
        <f>BZ4+BZ135</f>
        <v>1432361121280.2</v>
      </c>
      <c r="CA299" s="64">
        <f>CA4+CA135</f>
        <v>1993157434477</v>
      </c>
      <c r="CB299" s="64">
        <f>CB4+CB135</f>
        <v>2959297789358</v>
      </c>
      <c r="CC299" s="64">
        <f>CC4+CC135</f>
        <v>4084402972145</v>
      </c>
      <c r="CD299" s="64">
        <f>CD4+CD135</f>
        <v>5604462000000</v>
      </c>
      <c r="CE299" s="64">
        <f>CE4+CE135</f>
        <v>7285887376380.8223</v>
      </c>
      <c r="CF299" s="64">
        <f>CF4+CF135</f>
        <v>8853011281656.3594</v>
      </c>
      <c r="CG299" s="64">
        <f>CG4+CG135</f>
        <v>11329737368991.793</v>
      </c>
      <c r="CH299" s="64">
        <f>CH4+CH135</f>
        <v>14275857838231.832</v>
      </c>
      <c r="CI299" s="64">
        <f>CI4+CI135</f>
        <v>16264949845501.238</v>
      </c>
      <c r="CJ299" s="64">
        <f>CJ4+CJ135</f>
        <v>17296362000000</v>
      </c>
      <c r="CK299" s="64">
        <f>CK4+CK135</f>
        <v>20338969974228.219</v>
      </c>
      <c r="CL299" s="64">
        <f>CL4+CL135</f>
        <v>25640764937586.879</v>
      </c>
      <c r="CM299" s="64">
        <f>CM4+CM135</f>
        <v>28270526141081.082</v>
      </c>
      <c r="CN299" s="64">
        <f>CN4+CN135</f>
        <v>32708152169242.609</v>
      </c>
      <c r="CO299" s="64">
        <f>CO4+CO135</f>
        <v>37505774000000</v>
      </c>
      <c r="CP299" s="64">
        <f>CP4+CP135</f>
        <v>42418469902635.453</v>
      </c>
      <c r="CQ299" s="64">
        <f>CQ4+CQ135</f>
        <v>51492168909462.875</v>
      </c>
      <c r="CR299" s="64">
        <f>CR4+CR135</f>
        <v>70454384897583.531</v>
      </c>
      <c r="CS299" s="64">
        <f>CS4+CS135</f>
        <v>73871745238079.188</v>
      </c>
      <c r="CT299" s="64">
        <f>CT4+CT135</f>
        <v>77505117315483.031</v>
      </c>
      <c r="CU299" s="64">
        <f>CU4+CU135</f>
        <v>73505007759260.984</v>
      </c>
      <c r="CV299" s="64">
        <f>CV4+CV135</f>
        <v>92214990036327.469</v>
      </c>
      <c r="CW299" s="64">
        <f>CW4+CW135</f>
        <v>106432246235248.27</v>
      </c>
      <c r="CX299" s="64">
        <f>CX4+CX135</f>
        <v>114169577153248.55</v>
      </c>
      <c r="CY299" s="64">
        <f>CY4+CY135</f>
        <v>120017306558300.2</v>
      </c>
      <c r="CZ299" s="64">
        <f>CZ4+CZ135</f>
        <v>120922957246717.19</v>
      </c>
      <c r="DA299" s="64">
        <f>DA4+DA135</f>
        <v>113044153540005.45</v>
      </c>
    </row>
    <row r="300" spans="1:105" ht="16" x14ac:dyDescent="0.2">
      <c r="A300" s="42"/>
      <c r="B300" s="42"/>
    </row>
    <row r="301" spans="1:105" ht="16" x14ac:dyDescent="0.2">
      <c r="A301" s="10" t="s">
        <v>558</v>
      </c>
    </row>
  </sheetData>
  <pageMargins left="0.75" right="0.75" top="1" bottom="1" header="0.5" footer="0.5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windowProtection="1" zoomScale="97" zoomScaleNormal="97" zoomScalePageLayoutView="97" workbookViewId="0">
      <selection activeCell="H48" sqref="H48"/>
    </sheetView>
  </sheetViews>
  <sheetFormatPr baseColWidth="10" defaultRowHeight="16" x14ac:dyDescent="0.2"/>
  <cols>
    <col min="2" max="4" width="14.5" bestFit="1" customWidth="1"/>
  </cols>
  <sheetData>
    <row r="1" spans="1:6" x14ac:dyDescent="0.2">
      <c r="A1" s="65" t="s">
        <v>559</v>
      </c>
    </row>
    <row r="2" spans="1:6" x14ac:dyDescent="0.2">
      <c r="A2" s="66" t="s">
        <v>560</v>
      </c>
    </row>
    <row r="4" spans="1:6" x14ac:dyDescent="0.2">
      <c r="A4" s="67"/>
      <c r="B4" s="68" t="s">
        <v>561</v>
      </c>
      <c r="C4" s="68" t="s">
        <v>562</v>
      </c>
      <c r="D4" s="68" t="s">
        <v>563</v>
      </c>
      <c r="E4" s="69" t="s">
        <v>564</v>
      </c>
      <c r="F4" s="69"/>
    </row>
    <row r="5" spans="1:6" x14ac:dyDescent="0.2">
      <c r="A5" s="70"/>
      <c r="B5" s="68"/>
      <c r="C5" s="68"/>
      <c r="D5" s="68"/>
      <c r="E5" s="68" t="s">
        <v>561</v>
      </c>
      <c r="F5" s="68" t="s">
        <v>562</v>
      </c>
    </row>
    <row r="6" spans="1:6" x14ac:dyDescent="0.2">
      <c r="A6">
        <v>1923</v>
      </c>
      <c r="B6" s="71">
        <v>23</v>
      </c>
      <c r="C6" s="71">
        <v>19.600000000000001</v>
      </c>
      <c r="D6" s="71">
        <v>42.6</v>
      </c>
      <c r="E6" s="72">
        <f>B6/D6</f>
        <v>0.539906103286385</v>
      </c>
      <c r="F6" s="72">
        <f>C6/D6</f>
        <v>0.46009389671361506</v>
      </c>
    </row>
    <row r="7" spans="1:6" x14ac:dyDescent="0.2">
      <c r="A7">
        <v>1924</v>
      </c>
      <c r="B7" s="71">
        <v>19.399999999999999</v>
      </c>
      <c r="C7" s="71">
        <v>16.399999999999999</v>
      </c>
      <c r="D7" s="71">
        <v>35.799999999999997</v>
      </c>
      <c r="E7" s="72">
        <f t="shared" ref="E7:E70" si="0">B7/D7</f>
        <v>0.54189944134078216</v>
      </c>
      <c r="F7" s="72">
        <f t="shared" ref="F7:F70" si="1">C7/D7</f>
        <v>0.45810055865921789</v>
      </c>
    </row>
    <row r="8" spans="1:6" x14ac:dyDescent="0.2">
      <c r="A8">
        <v>1925</v>
      </c>
      <c r="B8" s="71">
        <v>17.5</v>
      </c>
      <c r="C8" s="71">
        <v>13.3</v>
      </c>
      <c r="D8" s="71">
        <v>30.8</v>
      </c>
      <c r="E8" s="72">
        <f t="shared" si="0"/>
        <v>0.56818181818181812</v>
      </c>
      <c r="F8" s="72">
        <f t="shared" si="1"/>
        <v>0.43181818181818182</v>
      </c>
    </row>
    <row r="9" spans="1:6" x14ac:dyDescent="0.2">
      <c r="A9">
        <v>1926</v>
      </c>
      <c r="B9" s="71">
        <v>14.7</v>
      </c>
      <c r="C9" s="71">
        <v>11.6</v>
      </c>
      <c r="D9" s="71">
        <v>26.3</v>
      </c>
      <c r="E9" s="72">
        <f t="shared" si="0"/>
        <v>0.55893536121673004</v>
      </c>
      <c r="F9" s="72">
        <f t="shared" si="1"/>
        <v>0.44106463878326996</v>
      </c>
    </row>
    <row r="10" spans="1:6" x14ac:dyDescent="0.2">
      <c r="A10">
        <v>1927</v>
      </c>
      <c r="B10" s="71">
        <v>38.200000000000003</v>
      </c>
      <c r="C10" s="71">
        <v>11.9</v>
      </c>
      <c r="D10" s="71">
        <v>50.1</v>
      </c>
      <c r="E10" s="72">
        <f t="shared" si="0"/>
        <v>0.76247504990019965</v>
      </c>
      <c r="F10" s="72">
        <f t="shared" si="1"/>
        <v>0.2375249500998004</v>
      </c>
    </row>
    <row r="11" spans="1:6" x14ac:dyDescent="0.2">
      <c r="A11">
        <v>1928</v>
      </c>
      <c r="B11" s="71">
        <v>72</v>
      </c>
      <c r="C11" s="71">
        <v>16.100000000000001</v>
      </c>
      <c r="D11" s="71">
        <v>88.1</v>
      </c>
      <c r="E11" s="72">
        <f t="shared" si="0"/>
        <v>0.81725312145289453</v>
      </c>
      <c r="F11" s="72">
        <f t="shared" si="1"/>
        <v>0.18274687854710558</v>
      </c>
    </row>
    <row r="12" spans="1:6" x14ac:dyDescent="0.2">
      <c r="A12">
        <v>1929</v>
      </c>
      <c r="B12" s="71">
        <v>70.599999999999994</v>
      </c>
      <c r="C12" s="71">
        <v>18.5</v>
      </c>
      <c r="D12" s="71">
        <v>89.1</v>
      </c>
      <c r="E12" s="72">
        <f t="shared" si="0"/>
        <v>0.79236812570145898</v>
      </c>
      <c r="F12" s="72">
        <f t="shared" si="1"/>
        <v>0.20763187429854099</v>
      </c>
    </row>
    <row r="13" spans="1:6" x14ac:dyDescent="0.2">
      <c r="A13">
        <v>1930</v>
      </c>
      <c r="B13" s="71">
        <v>68.5</v>
      </c>
      <c r="C13" s="71">
        <v>20.9</v>
      </c>
      <c r="D13" s="71">
        <v>89.4</v>
      </c>
      <c r="E13" s="72">
        <f t="shared" si="0"/>
        <v>0.7662192393736017</v>
      </c>
      <c r="F13" s="72">
        <f t="shared" si="1"/>
        <v>0.23378076062639819</v>
      </c>
    </row>
    <row r="14" spans="1:6" x14ac:dyDescent="0.2">
      <c r="A14">
        <v>1931</v>
      </c>
      <c r="B14" s="71">
        <v>65.7</v>
      </c>
      <c r="C14" s="71">
        <v>23.3</v>
      </c>
      <c r="D14" s="71">
        <v>89</v>
      </c>
      <c r="E14" s="72">
        <f t="shared" si="0"/>
        <v>0.73820224719101124</v>
      </c>
      <c r="F14" s="72">
        <f t="shared" si="1"/>
        <v>0.26179775280898876</v>
      </c>
    </row>
    <row r="15" spans="1:6" x14ac:dyDescent="0.2">
      <c r="A15">
        <v>1932</v>
      </c>
      <c r="B15" s="71">
        <v>66</v>
      </c>
      <c r="C15" s="71">
        <v>52</v>
      </c>
      <c r="D15" s="71">
        <v>118</v>
      </c>
      <c r="E15" s="72">
        <f t="shared" si="0"/>
        <v>0.55932203389830504</v>
      </c>
      <c r="F15" s="72">
        <f t="shared" si="1"/>
        <v>0.44067796610169491</v>
      </c>
    </row>
    <row r="16" spans="1:6" x14ac:dyDescent="0.2">
      <c r="A16">
        <v>1933</v>
      </c>
      <c r="B16" s="71">
        <v>78.400000000000006</v>
      </c>
      <c r="C16" s="71">
        <v>63.9</v>
      </c>
      <c r="D16" s="71">
        <v>142.30000000000001</v>
      </c>
      <c r="E16" s="72">
        <f t="shared" si="0"/>
        <v>0.55094869992972595</v>
      </c>
      <c r="F16" s="72">
        <f t="shared" si="1"/>
        <v>0.449051300070274</v>
      </c>
    </row>
    <row r="17" spans="1:6" x14ac:dyDescent="0.2">
      <c r="A17">
        <v>1934</v>
      </c>
      <c r="B17" s="71">
        <v>107.5</v>
      </c>
      <c r="C17" s="71">
        <v>82.3</v>
      </c>
      <c r="D17" s="71">
        <v>189.8</v>
      </c>
      <c r="E17" s="72">
        <f t="shared" si="0"/>
        <v>0.56638566912539512</v>
      </c>
      <c r="F17" s="72">
        <f t="shared" si="1"/>
        <v>0.43361433087460483</v>
      </c>
    </row>
    <row r="18" spans="1:6" x14ac:dyDescent="0.2">
      <c r="A18">
        <v>1935</v>
      </c>
      <c r="B18" s="71">
        <v>151.1</v>
      </c>
      <c r="C18" s="71">
        <v>83.7</v>
      </c>
      <c r="D18" s="71">
        <v>234.8</v>
      </c>
      <c r="E18" s="72">
        <f t="shared" si="0"/>
        <v>0.64352640545144801</v>
      </c>
      <c r="F18" s="72">
        <f t="shared" si="1"/>
        <v>0.35647359454855193</v>
      </c>
    </row>
    <row r="19" spans="1:6" x14ac:dyDescent="0.2">
      <c r="A19">
        <v>1936</v>
      </c>
      <c r="B19" s="71">
        <v>144.80000000000001</v>
      </c>
      <c r="C19" s="71">
        <v>81.099999999999994</v>
      </c>
      <c r="D19" s="71">
        <v>225.9</v>
      </c>
      <c r="E19" s="72">
        <f t="shared" si="0"/>
        <v>0.64099158919876054</v>
      </c>
      <c r="F19" s="72">
        <f t="shared" si="1"/>
        <v>0.35900841080123946</v>
      </c>
    </row>
    <row r="20" spans="1:6" x14ac:dyDescent="0.2">
      <c r="A20">
        <v>1937</v>
      </c>
      <c r="B20" s="71">
        <v>163.80000000000001</v>
      </c>
      <c r="C20" s="71">
        <v>80</v>
      </c>
      <c r="D20" s="71">
        <v>243.8</v>
      </c>
      <c r="E20" s="72">
        <f t="shared" si="0"/>
        <v>0.67186218211648896</v>
      </c>
      <c r="F20" s="72">
        <f t="shared" si="1"/>
        <v>0.32813781788351104</v>
      </c>
    </row>
    <row r="21" spans="1:6" x14ac:dyDescent="0.2">
      <c r="A21">
        <v>1938</v>
      </c>
      <c r="B21" s="71">
        <v>173.5</v>
      </c>
      <c r="C21" s="71">
        <v>78.2</v>
      </c>
      <c r="D21" s="71">
        <v>251.7</v>
      </c>
      <c r="E21" s="72">
        <f t="shared" si="0"/>
        <v>0.6893126738180374</v>
      </c>
      <c r="F21" s="72">
        <f t="shared" si="1"/>
        <v>0.31068732618196265</v>
      </c>
    </row>
    <row r="22" spans="1:6" x14ac:dyDescent="0.2">
      <c r="A22">
        <v>1939</v>
      </c>
      <c r="B22" s="71">
        <v>176.1</v>
      </c>
      <c r="C22" s="71">
        <v>76.2</v>
      </c>
      <c r="D22" s="71">
        <v>252.3</v>
      </c>
      <c r="E22" s="72">
        <f t="shared" si="0"/>
        <v>0.69797859690844233</v>
      </c>
      <c r="F22" s="72">
        <f t="shared" si="1"/>
        <v>0.30202140309155767</v>
      </c>
    </row>
    <row r="23" spans="1:6" x14ac:dyDescent="0.2">
      <c r="A23">
        <v>1940</v>
      </c>
      <c r="B23" s="71">
        <v>146.4</v>
      </c>
      <c r="C23" s="71">
        <v>92</v>
      </c>
      <c r="D23" s="71">
        <v>238.4</v>
      </c>
      <c r="E23" s="72">
        <f t="shared" si="0"/>
        <v>0.61409395973154368</v>
      </c>
      <c r="F23" s="72">
        <f t="shared" si="1"/>
        <v>0.38590604026845637</v>
      </c>
    </row>
    <row r="24" spans="1:6" x14ac:dyDescent="0.2">
      <c r="A24">
        <v>1941</v>
      </c>
      <c r="B24" s="71">
        <v>147.30000000000001</v>
      </c>
      <c r="C24" s="71">
        <v>120.6</v>
      </c>
      <c r="D24" s="71">
        <v>267.89999999999998</v>
      </c>
      <c r="E24" s="72">
        <f t="shared" si="0"/>
        <v>0.54983202687569999</v>
      </c>
      <c r="F24" s="72">
        <f t="shared" si="1"/>
        <v>0.45016797312430012</v>
      </c>
    </row>
    <row r="25" spans="1:6" x14ac:dyDescent="0.2">
      <c r="A25">
        <v>1942</v>
      </c>
      <c r="B25" s="71">
        <v>148.1</v>
      </c>
      <c r="C25" s="71">
        <v>125.2</v>
      </c>
      <c r="D25" s="71">
        <v>273.3</v>
      </c>
      <c r="E25" s="72">
        <f t="shared" si="0"/>
        <v>0.54189535309184045</v>
      </c>
      <c r="F25" s="72">
        <f t="shared" si="1"/>
        <v>0.4581046469081595</v>
      </c>
    </row>
    <row r="26" spans="1:6" x14ac:dyDescent="0.2">
      <c r="A26">
        <v>1943</v>
      </c>
      <c r="B26" s="71">
        <v>146.80000000000001</v>
      </c>
      <c r="C26" s="71">
        <v>177.6</v>
      </c>
      <c r="D26" s="71">
        <v>324.39999999999998</v>
      </c>
      <c r="E26" s="72">
        <f t="shared" si="0"/>
        <v>0.45252774352651054</v>
      </c>
      <c r="F26" s="72">
        <f t="shared" si="1"/>
        <v>0.54747225647348952</v>
      </c>
    </row>
    <row r="27" spans="1:6" x14ac:dyDescent="0.2">
      <c r="A27">
        <v>1944</v>
      </c>
      <c r="B27" s="71">
        <v>143.19999999999999</v>
      </c>
      <c r="C27" s="71">
        <v>206</v>
      </c>
      <c r="D27" s="71">
        <v>349.2</v>
      </c>
      <c r="E27" s="72">
        <f t="shared" si="0"/>
        <v>0.41008018327605955</v>
      </c>
      <c r="F27" s="72">
        <f t="shared" si="1"/>
        <v>0.58991981672394045</v>
      </c>
    </row>
    <row r="28" spans="1:6" x14ac:dyDescent="0.2">
      <c r="A28">
        <v>1945</v>
      </c>
      <c r="B28" s="71">
        <v>154</v>
      </c>
      <c r="C28" s="71">
        <v>244.3</v>
      </c>
      <c r="D28" s="71">
        <v>398.3</v>
      </c>
      <c r="E28" s="72">
        <f t="shared" si="0"/>
        <v>0.38664323374340948</v>
      </c>
      <c r="F28" s="72">
        <f t="shared" si="1"/>
        <v>0.61335676625659052</v>
      </c>
    </row>
    <row r="29" spans="1:6" x14ac:dyDescent="0.2">
      <c r="A29">
        <v>1946</v>
      </c>
      <c r="B29" s="71">
        <v>151</v>
      </c>
      <c r="C29" s="71">
        <v>286.3</v>
      </c>
      <c r="D29" s="71">
        <v>437.3</v>
      </c>
      <c r="E29" s="72">
        <f t="shared" si="0"/>
        <v>0.34530070889549508</v>
      </c>
      <c r="F29" s="72">
        <f t="shared" si="1"/>
        <v>0.65469929110450498</v>
      </c>
    </row>
    <row r="30" spans="1:6" x14ac:dyDescent="0.2">
      <c r="A30">
        <v>1947</v>
      </c>
      <c r="B30" s="71">
        <v>149</v>
      </c>
      <c r="C30" s="71">
        <v>333.8</v>
      </c>
      <c r="D30" s="71">
        <v>482.8</v>
      </c>
      <c r="E30" s="72">
        <f t="shared" si="0"/>
        <v>0.30861640430820214</v>
      </c>
      <c r="F30" s="72">
        <f t="shared" si="1"/>
        <v>0.69138359569179786</v>
      </c>
    </row>
    <row r="31" spans="1:6" x14ac:dyDescent="0.2">
      <c r="A31">
        <v>1948</v>
      </c>
      <c r="B31" s="71">
        <v>152.19999999999999</v>
      </c>
      <c r="C31" s="71">
        <v>369.4</v>
      </c>
      <c r="D31" s="71">
        <v>521.6</v>
      </c>
      <c r="E31" s="72">
        <f t="shared" si="0"/>
        <v>0.29179447852760731</v>
      </c>
      <c r="F31" s="72">
        <f t="shared" si="1"/>
        <v>0.70820552147239257</v>
      </c>
    </row>
    <row r="32" spans="1:6" x14ac:dyDescent="0.2">
      <c r="A32">
        <v>1949</v>
      </c>
      <c r="B32" s="71">
        <v>152.19999999999999</v>
      </c>
      <c r="C32" s="71">
        <v>368.7</v>
      </c>
      <c r="D32" s="71">
        <v>520.9</v>
      </c>
      <c r="E32" s="72">
        <f t="shared" si="0"/>
        <v>0.29218660011518527</v>
      </c>
      <c r="F32" s="72">
        <f t="shared" si="1"/>
        <v>0.70781339988481473</v>
      </c>
    </row>
    <row r="33" spans="1:6" x14ac:dyDescent="0.2">
      <c r="A33">
        <v>1950</v>
      </c>
      <c r="B33" s="71">
        <v>147.9</v>
      </c>
      <c r="C33" s="71">
        <v>363.1</v>
      </c>
      <c r="D33" s="71">
        <v>511</v>
      </c>
      <c r="E33" s="72">
        <f t="shared" si="0"/>
        <v>0.28943248532289628</v>
      </c>
      <c r="F33" s="72">
        <f t="shared" si="1"/>
        <v>0.71056751467710377</v>
      </c>
    </row>
    <row r="34" spans="1:6" x14ac:dyDescent="0.2">
      <c r="A34">
        <v>1951</v>
      </c>
      <c r="B34" s="71">
        <v>180.1</v>
      </c>
      <c r="C34" s="71">
        <v>342.9</v>
      </c>
      <c r="D34" s="71">
        <v>523</v>
      </c>
      <c r="E34" s="72">
        <f t="shared" si="0"/>
        <v>0.34435946462715106</v>
      </c>
      <c r="F34" s="72">
        <f t="shared" si="1"/>
        <v>0.65564053537284894</v>
      </c>
    </row>
    <row r="35" spans="1:6" x14ac:dyDescent="0.2">
      <c r="A35">
        <v>1952</v>
      </c>
      <c r="B35" s="71">
        <v>209.2</v>
      </c>
      <c r="C35" s="71">
        <v>353.8</v>
      </c>
      <c r="D35" s="71">
        <v>563</v>
      </c>
      <c r="E35" s="72">
        <f t="shared" si="0"/>
        <v>0.37158081705150975</v>
      </c>
      <c r="F35" s="72">
        <f t="shared" si="1"/>
        <v>0.6284191829484902</v>
      </c>
    </row>
    <row r="36" spans="1:6" x14ac:dyDescent="0.2">
      <c r="A36">
        <v>1953</v>
      </c>
      <c r="B36" s="71">
        <v>203.6</v>
      </c>
      <c r="C36" s="71">
        <v>377.1</v>
      </c>
      <c r="D36" s="71">
        <v>580.70000000000005</v>
      </c>
      <c r="E36" s="72">
        <f t="shared" si="0"/>
        <v>0.35061133115205784</v>
      </c>
      <c r="F36" s="72">
        <f t="shared" si="1"/>
        <v>0.64938866884794211</v>
      </c>
    </row>
    <row r="37" spans="1:6" x14ac:dyDescent="0.2">
      <c r="A37">
        <v>1954</v>
      </c>
      <c r="B37" s="71">
        <v>221.7</v>
      </c>
      <c r="C37" s="71">
        <v>490.1</v>
      </c>
      <c r="D37" s="71">
        <v>711.8</v>
      </c>
      <c r="E37" s="72">
        <f t="shared" si="0"/>
        <v>0.31146389435234617</v>
      </c>
      <c r="F37" s="72">
        <f t="shared" si="1"/>
        <v>0.68853610564765388</v>
      </c>
    </row>
    <row r="38" spans="1:6" x14ac:dyDescent="0.2">
      <c r="A38">
        <v>1955</v>
      </c>
      <c r="B38" s="71">
        <v>223.1</v>
      </c>
      <c r="C38" s="71">
        <v>392</v>
      </c>
      <c r="D38" s="71">
        <v>615.1</v>
      </c>
      <c r="E38" s="72">
        <f t="shared" si="0"/>
        <v>0.36270525117867009</v>
      </c>
      <c r="F38" s="72">
        <f t="shared" si="1"/>
        <v>0.63729474882132986</v>
      </c>
    </row>
    <row r="39" spans="1:6" x14ac:dyDescent="0.2">
      <c r="A39">
        <v>1956</v>
      </c>
      <c r="B39" s="71">
        <v>256.60000000000002</v>
      </c>
      <c r="C39" s="71">
        <v>501.1</v>
      </c>
      <c r="D39" s="71">
        <v>757.7</v>
      </c>
      <c r="E39" s="72">
        <f t="shared" si="0"/>
        <v>0.33865646034050417</v>
      </c>
      <c r="F39" s="72">
        <f t="shared" si="1"/>
        <v>0.66134353965949588</v>
      </c>
    </row>
    <row r="40" spans="1:6" x14ac:dyDescent="0.2">
      <c r="A40">
        <v>1957</v>
      </c>
      <c r="B40" s="71">
        <v>411.7</v>
      </c>
      <c r="C40" s="71">
        <v>590.70000000000005</v>
      </c>
      <c r="D40" s="71">
        <v>1002.4</v>
      </c>
      <c r="E40" s="72">
        <f t="shared" si="0"/>
        <v>0.4107142857142857</v>
      </c>
      <c r="F40" s="72">
        <f t="shared" si="1"/>
        <v>0.5892857142857143</v>
      </c>
    </row>
    <row r="41" spans="1:6" x14ac:dyDescent="0.2">
      <c r="A41">
        <v>1958</v>
      </c>
      <c r="B41" s="71">
        <v>739.5</v>
      </c>
      <c r="C41" s="71">
        <v>658.4</v>
      </c>
      <c r="D41" s="71">
        <v>1397.9</v>
      </c>
      <c r="E41" s="72">
        <f t="shared" si="0"/>
        <v>0.52900779741040127</v>
      </c>
      <c r="F41" s="72">
        <f t="shared" si="1"/>
        <v>0.47099220258959862</v>
      </c>
    </row>
    <row r="42" spans="1:6" x14ac:dyDescent="0.2">
      <c r="A42">
        <v>1959</v>
      </c>
      <c r="B42" s="71">
        <v>670.9</v>
      </c>
      <c r="C42" s="71">
        <v>716.3</v>
      </c>
      <c r="D42" s="71">
        <v>1387.2</v>
      </c>
      <c r="E42" s="72">
        <f t="shared" si="0"/>
        <v>0.48363610149942327</v>
      </c>
      <c r="F42" s="72">
        <f t="shared" si="1"/>
        <v>0.51636389850057662</v>
      </c>
    </row>
    <row r="43" spans="1:6" x14ac:dyDescent="0.2">
      <c r="A43">
        <v>1960</v>
      </c>
      <c r="B43" s="71">
        <v>686.2</v>
      </c>
      <c r="C43" s="71">
        <v>814.9</v>
      </c>
      <c r="D43" s="71">
        <v>1501.1</v>
      </c>
      <c r="E43" s="72">
        <f t="shared" si="0"/>
        <v>0.45713143694623948</v>
      </c>
      <c r="F43" s="72">
        <f t="shared" si="1"/>
        <v>0.54286856305376063</v>
      </c>
    </row>
    <row r="44" spans="1:6" x14ac:dyDescent="0.2">
      <c r="A44">
        <v>1961</v>
      </c>
      <c r="B44" s="71">
        <v>946.3</v>
      </c>
      <c r="C44" s="71">
        <v>1250.0999999999999</v>
      </c>
      <c r="D44" s="71">
        <v>2196.4</v>
      </c>
      <c r="E44" s="72">
        <f t="shared" si="0"/>
        <v>0.43084137679839735</v>
      </c>
      <c r="F44" s="72">
        <f t="shared" si="1"/>
        <v>0.5691586232016026</v>
      </c>
    </row>
    <row r="45" spans="1:6" x14ac:dyDescent="0.2">
      <c r="A45">
        <v>1962</v>
      </c>
      <c r="B45" s="71">
        <v>1903</v>
      </c>
      <c r="C45" s="71">
        <v>2770</v>
      </c>
      <c r="D45" s="71">
        <v>4673</v>
      </c>
      <c r="E45" s="72">
        <f t="shared" si="0"/>
        <v>0.4072330408731008</v>
      </c>
      <c r="F45" s="72">
        <f t="shared" si="1"/>
        <v>0.59276695912689925</v>
      </c>
    </row>
    <row r="46" spans="1:6" x14ac:dyDescent="0.2">
      <c r="A46">
        <v>1963</v>
      </c>
      <c r="B46" s="71">
        <v>2594</v>
      </c>
      <c r="C46" s="71">
        <v>3435</v>
      </c>
      <c r="D46" s="71">
        <v>6029</v>
      </c>
      <c r="E46" s="72">
        <f t="shared" si="0"/>
        <v>0.43025377342842924</v>
      </c>
      <c r="F46" s="72">
        <f t="shared" si="1"/>
        <v>0.5697462265715707</v>
      </c>
    </row>
    <row r="47" spans="1:6" x14ac:dyDescent="0.2">
      <c r="A47">
        <v>1964</v>
      </c>
      <c r="B47" s="71">
        <v>2962</v>
      </c>
      <c r="C47" s="71">
        <v>4074</v>
      </c>
      <c r="D47" s="71">
        <v>7036</v>
      </c>
      <c r="E47" s="72">
        <f t="shared" si="0"/>
        <v>0.42097782831154062</v>
      </c>
      <c r="F47" s="72">
        <f t="shared" si="1"/>
        <v>0.57902217168845938</v>
      </c>
    </row>
    <row r="48" spans="1:6" x14ac:dyDescent="0.2">
      <c r="A48">
        <v>1965</v>
      </c>
      <c r="B48" s="71">
        <v>3578</v>
      </c>
      <c r="C48" s="71">
        <v>5141</v>
      </c>
      <c r="D48" s="71">
        <v>8719</v>
      </c>
      <c r="E48" s="72">
        <f t="shared" si="0"/>
        <v>0.41036816148640898</v>
      </c>
      <c r="F48" s="72">
        <f t="shared" si="1"/>
        <v>0.58963183851359102</v>
      </c>
    </row>
    <row r="49" spans="1:6" x14ac:dyDescent="0.2">
      <c r="A49">
        <v>1966</v>
      </c>
      <c r="B49" s="71">
        <v>5255</v>
      </c>
      <c r="C49" s="71">
        <v>6524</v>
      </c>
      <c r="D49" s="71">
        <v>11779</v>
      </c>
      <c r="E49" s="72">
        <f t="shared" si="0"/>
        <v>0.44613294846761187</v>
      </c>
      <c r="F49" s="72">
        <f t="shared" si="1"/>
        <v>0.55386705153238813</v>
      </c>
    </row>
    <row r="50" spans="1:6" x14ac:dyDescent="0.2">
      <c r="A50">
        <v>1967</v>
      </c>
      <c r="B50" s="71">
        <v>5406</v>
      </c>
      <c r="C50" s="71">
        <v>6929</v>
      </c>
      <c r="D50" s="71">
        <v>12335</v>
      </c>
      <c r="E50" s="72">
        <f t="shared" si="0"/>
        <v>0.43826509931090391</v>
      </c>
      <c r="F50" s="72">
        <f t="shared" si="1"/>
        <v>0.56173490068909604</v>
      </c>
    </row>
    <row r="51" spans="1:6" x14ac:dyDescent="0.2">
      <c r="A51">
        <v>1968</v>
      </c>
      <c r="B51" s="71">
        <v>7540</v>
      </c>
      <c r="C51" s="71">
        <v>7551</v>
      </c>
      <c r="D51" s="71">
        <v>15091</v>
      </c>
      <c r="E51" s="72">
        <f t="shared" si="0"/>
        <v>0.49963554436419055</v>
      </c>
      <c r="F51" s="72">
        <f t="shared" si="1"/>
        <v>0.50036445563580945</v>
      </c>
    </row>
    <row r="52" spans="1:6" x14ac:dyDescent="0.2">
      <c r="A52">
        <v>1969</v>
      </c>
      <c r="B52" s="71">
        <v>9155</v>
      </c>
      <c r="C52" s="71">
        <v>8890</v>
      </c>
      <c r="D52" s="71">
        <v>18045</v>
      </c>
      <c r="E52" s="72">
        <f t="shared" si="0"/>
        <v>0.5073427542255472</v>
      </c>
      <c r="F52" s="72">
        <f t="shared" si="1"/>
        <v>0.49265724577445275</v>
      </c>
    </row>
    <row r="53" spans="1:6" x14ac:dyDescent="0.2">
      <c r="A53">
        <v>1970</v>
      </c>
      <c r="B53" s="71">
        <v>12416</v>
      </c>
      <c r="C53" s="71">
        <v>9776</v>
      </c>
      <c r="D53" s="71">
        <v>22192</v>
      </c>
      <c r="E53" s="72">
        <f t="shared" si="0"/>
        <v>0.55948089401586154</v>
      </c>
      <c r="F53" s="72">
        <f t="shared" si="1"/>
        <v>0.4405191059841384</v>
      </c>
    </row>
    <row r="54" spans="1:6" x14ac:dyDescent="0.2">
      <c r="A54">
        <v>1971</v>
      </c>
      <c r="B54" s="71">
        <v>16478</v>
      </c>
      <c r="C54" s="71">
        <v>10012</v>
      </c>
      <c r="D54" s="71">
        <v>26490</v>
      </c>
      <c r="E54" s="72">
        <f t="shared" si="0"/>
        <v>0.62204605511513777</v>
      </c>
      <c r="F54" s="72">
        <f t="shared" si="1"/>
        <v>0.37795394488486223</v>
      </c>
    </row>
    <row r="55" spans="1:6" x14ac:dyDescent="0.2">
      <c r="A55">
        <v>1972</v>
      </c>
      <c r="B55" s="71">
        <v>21119</v>
      </c>
      <c r="C55" s="71">
        <v>12086</v>
      </c>
      <c r="D55" s="71">
        <v>33205</v>
      </c>
      <c r="E55" s="72">
        <f t="shared" si="0"/>
        <v>0.63601867188676409</v>
      </c>
      <c r="F55" s="72">
        <f t="shared" si="1"/>
        <v>0.36398132811323597</v>
      </c>
    </row>
    <row r="56" spans="1:6" x14ac:dyDescent="0.2">
      <c r="A56">
        <v>1973</v>
      </c>
      <c r="B56" s="71">
        <v>26180</v>
      </c>
      <c r="C56" s="71">
        <v>13435</v>
      </c>
      <c r="D56" s="71">
        <v>39615</v>
      </c>
      <c r="E56" s="72">
        <f t="shared" si="0"/>
        <v>0.66086078505616563</v>
      </c>
      <c r="F56" s="72">
        <f t="shared" si="1"/>
        <v>0.33913921494383442</v>
      </c>
    </row>
    <row r="57" spans="1:6" x14ac:dyDescent="0.2">
      <c r="A57">
        <v>1974</v>
      </c>
      <c r="B57" s="71">
        <v>31830</v>
      </c>
      <c r="C57" s="71">
        <v>19172</v>
      </c>
      <c r="D57" s="71">
        <v>51002</v>
      </c>
      <c r="E57" s="72">
        <f t="shared" si="0"/>
        <v>0.62409317281675225</v>
      </c>
      <c r="F57" s="72">
        <f t="shared" si="1"/>
        <v>0.37590682718324769</v>
      </c>
    </row>
    <row r="58" spans="1:6" x14ac:dyDescent="0.2">
      <c r="A58">
        <v>1975</v>
      </c>
      <c r="B58" s="71">
        <v>40334</v>
      </c>
      <c r="C58" s="71">
        <v>17812</v>
      </c>
      <c r="D58" s="71">
        <v>58146</v>
      </c>
      <c r="E58" s="72">
        <f t="shared" si="0"/>
        <v>0.69366766415574588</v>
      </c>
      <c r="F58" s="72">
        <f t="shared" si="1"/>
        <v>0.30633233584425412</v>
      </c>
    </row>
    <row r="59" spans="1:6" x14ac:dyDescent="0.2">
      <c r="A59">
        <v>1976</v>
      </c>
      <c r="B59" s="71">
        <v>47151</v>
      </c>
      <c r="C59" s="71">
        <v>20206</v>
      </c>
      <c r="D59" s="71">
        <v>67357</v>
      </c>
      <c r="E59" s="72">
        <f t="shared" si="0"/>
        <v>0.70001633089359683</v>
      </c>
      <c r="F59" s="72">
        <f t="shared" si="1"/>
        <v>0.29998366910640317</v>
      </c>
    </row>
    <row r="60" spans="1:6" x14ac:dyDescent="0.2">
      <c r="A60">
        <v>1977</v>
      </c>
      <c r="B60" s="71">
        <v>50279</v>
      </c>
      <c r="C60" s="71">
        <v>19537</v>
      </c>
      <c r="D60" s="71">
        <v>69816</v>
      </c>
      <c r="E60" s="72">
        <f t="shared" si="0"/>
        <v>0.72016443222184023</v>
      </c>
      <c r="F60" s="72">
        <f t="shared" si="1"/>
        <v>0.27983556777815971</v>
      </c>
    </row>
    <row r="61" spans="1:6" x14ac:dyDescent="0.2">
      <c r="A61">
        <v>1978</v>
      </c>
      <c r="B61" s="71">
        <v>52370</v>
      </c>
      <c r="C61" s="71">
        <v>18649</v>
      </c>
      <c r="D61" s="71">
        <v>71019</v>
      </c>
      <c r="E61" s="72">
        <f t="shared" si="0"/>
        <v>0.73740829918754136</v>
      </c>
      <c r="F61" s="72">
        <f t="shared" si="1"/>
        <v>0.26259170081245864</v>
      </c>
    </row>
    <row r="62" spans="1:6" x14ac:dyDescent="0.2">
      <c r="A62">
        <v>1979</v>
      </c>
      <c r="B62" s="71">
        <v>76558</v>
      </c>
      <c r="C62" s="71">
        <v>23094</v>
      </c>
      <c r="D62" s="71">
        <v>99652</v>
      </c>
      <c r="E62" s="72">
        <f t="shared" si="0"/>
        <v>0.76825352225745591</v>
      </c>
      <c r="F62" s="72">
        <f t="shared" si="1"/>
        <v>0.23174647774254406</v>
      </c>
    </row>
    <row r="63" spans="1:6" x14ac:dyDescent="0.2">
      <c r="A63">
        <v>1980</v>
      </c>
      <c r="B63" s="71">
        <v>106384</v>
      </c>
      <c r="C63" s="71">
        <v>27661</v>
      </c>
      <c r="D63" s="71">
        <v>134045</v>
      </c>
      <c r="E63" s="72">
        <f t="shared" si="0"/>
        <v>0.79364392554739083</v>
      </c>
      <c r="F63" s="72">
        <f t="shared" si="1"/>
        <v>0.2063560744526092</v>
      </c>
    </row>
    <row r="64" spans="1:6" x14ac:dyDescent="0.2">
      <c r="A64">
        <v>1981</v>
      </c>
      <c r="B64" s="71">
        <v>149698</v>
      </c>
      <c r="C64" s="71">
        <v>28113</v>
      </c>
      <c r="D64" s="71">
        <v>177811</v>
      </c>
      <c r="E64" s="72">
        <f t="shared" si="0"/>
        <v>0.84189392107349936</v>
      </c>
      <c r="F64" s="72">
        <f t="shared" si="1"/>
        <v>0.15810607892650061</v>
      </c>
    </row>
    <row r="65" spans="1:6" x14ac:dyDescent="0.2">
      <c r="A65">
        <v>1982</v>
      </c>
      <c r="B65" s="71">
        <v>196673</v>
      </c>
      <c r="C65" s="71">
        <v>39948</v>
      </c>
      <c r="D65" s="71">
        <v>236621</v>
      </c>
      <c r="E65" s="72">
        <f t="shared" si="0"/>
        <v>0.83117305733641567</v>
      </c>
      <c r="F65" s="72">
        <f t="shared" si="1"/>
        <v>0.16882694266358439</v>
      </c>
    </row>
    <row r="66" spans="1:6" x14ac:dyDescent="0.2">
      <c r="A66">
        <v>1983</v>
      </c>
      <c r="B66" s="71">
        <v>235165</v>
      </c>
      <c r="C66" s="71">
        <v>104159</v>
      </c>
      <c r="D66" s="71">
        <v>339324</v>
      </c>
      <c r="E66" s="72">
        <f t="shared" si="0"/>
        <v>0.69303969067911497</v>
      </c>
      <c r="F66" s="72">
        <f t="shared" si="1"/>
        <v>0.30696030932088503</v>
      </c>
    </row>
    <row r="67" spans="1:6" x14ac:dyDescent="0.2">
      <c r="A67">
        <v>1984</v>
      </c>
      <c r="B67" s="71">
        <v>303024</v>
      </c>
      <c r="C67" s="71">
        <v>288693</v>
      </c>
      <c r="D67" s="71">
        <v>591717</v>
      </c>
      <c r="E67" s="72">
        <f t="shared" si="0"/>
        <v>0.51210967405026386</v>
      </c>
      <c r="F67" s="72">
        <f t="shared" si="1"/>
        <v>0.48789032594973608</v>
      </c>
    </row>
    <row r="68" spans="1:6" x14ac:dyDescent="0.2">
      <c r="A68">
        <v>1985</v>
      </c>
      <c r="B68" s="71">
        <v>508524</v>
      </c>
      <c r="C68" s="71">
        <v>440320</v>
      </c>
      <c r="D68" s="71">
        <v>948844</v>
      </c>
      <c r="E68" s="72">
        <f t="shared" si="0"/>
        <v>0.53594057611156309</v>
      </c>
      <c r="F68" s="72">
        <f t="shared" si="1"/>
        <v>0.46405942388843685</v>
      </c>
    </row>
    <row r="69" spans="1:6" x14ac:dyDescent="0.2">
      <c r="A69">
        <v>1986</v>
      </c>
      <c r="B69" s="71">
        <v>931850</v>
      </c>
      <c r="C69" s="71">
        <v>597803</v>
      </c>
      <c r="D69" s="71">
        <v>1529653</v>
      </c>
      <c r="E69" s="72">
        <f t="shared" si="0"/>
        <v>0.60919045038319153</v>
      </c>
      <c r="F69" s="72">
        <f t="shared" si="1"/>
        <v>0.39080954961680853</v>
      </c>
    </row>
    <row r="70" spans="1:6" x14ac:dyDescent="0.2">
      <c r="A70">
        <v>1987</v>
      </c>
      <c r="B70" s="71">
        <v>1194550</v>
      </c>
      <c r="C70" s="71">
        <v>703010</v>
      </c>
      <c r="D70" s="71">
        <v>1897560</v>
      </c>
      <c r="E70" s="72">
        <f t="shared" si="0"/>
        <v>0.62951896119226791</v>
      </c>
      <c r="F70" s="72">
        <f t="shared" si="1"/>
        <v>0.37048103880773203</v>
      </c>
    </row>
    <row r="71" spans="1:6" x14ac:dyDescent="0.2">
      <c r="A71">
        <v>1988</v>
      </c>
      <c r="B71" s="71">
        <v>1633304</v>
      </c>
      <c r="C71" s="71">
        <v>805908</v>
      </c>
      <c r="D71" s="71">
        <v>2439212</v>
      </c>
      <c r="E71" s="72">
        <f t="shared" ref="E71:E100" si="2">B71/D71</f>
        <v>0.66960313412692296</v>
      </c>
      <c r="F71" s="72">
        <f t="shared" ref="F71:F100" si="3">C71/D71</f>
        <v>0.33039686587307704</v>
      </c>
    </row>
    <row r="72" spans="1:6" x14ac:dyDescent="0.2">
      <c r="A72">
        <v>1989</v>
      </c>
      <c r="B72" s="71">
        <v>2152851</v>
      </c>
      <c r="C72" s="71">
        <v>853136</v>
      </c>
      <c r="D72" s="71">
        <v>3005986.8399880002</v>
      </c>
      <c r="E72" s="72">
        <f t="shared" si="2"/>
        <v>0.7161877661475704</v>
      </c>
      <c r="F72" s="72">
        <f t="shared" si="3"/>
        <v>0.28381228708353418</v>
      </c>
    </row>
    <row r="73" spans="1:6" x14ac:dyDescent="0.2">
      <c r="A73">
        <v>1990</v>
      </c>
      <c r="B73" s="71">
        <v>2990615.5192999998</v>
      </c>
      <c r="C73" s="71">
        <v>980102.847878</v>
      </c>
      <c r="D73" s="71">
        <v>3970718.3671779996</v>
      </c>
      <c r="E73" s="72">
        <f t="shared" si="2"/>
        <v>0.75316737243831233</v>
      </c>
      <c r="F73" s="72">
        <f t="shared" si="3"/>
        <v>0.24683262756168772</v>
      </c>
    </row>
    <row r="74" spans="1:6" x14ac:dyDescent="0.2">
      <c r="A74">
        <v>1991</v>
      </c>
      <c r="B74" s="71">
        <v>3510519.8468999998</v>
      </c>
      <c r="C74" s="71">
        <v>1076761.9387769999</v>
      </c>
      <c r="D74" s="71">
        <v>4587281.7856769999</v>
      </c>
      <c r="E74" s="72">
        <f t="shared" si="2"/>
        <v>0.76527233575687359</v>
      </c>
      <c r="F74" s="72">
        <f t="shared" si="3"/>
        <v>0.23472766424312635</v>
      </c>
    </row>
    <row r="75" spans="1:6" x14ac:dyDescent="0.2">
      <c r="A75">
        <v>1992</v>
      </c>
      <c r="B75" s="71">
        <v>4227496.2905999999</v>
      </c>
      <c r="C75" s="71">
        <v>2270479.622368</v>
      </c>
      <c r="D75" s="71">
        <v>6497975.9129680004</v>
      </c>
      <c r="E75" s="72">
        <f t="shared" si="2"/>
        <v>0.65058663608819978</v>
      </c>
      <c r="F75" s="72">
        <f t="shared" si="3"/>
        <v>0.34941336391180017</v>
      </c>
    </row>
    <row r="76" spans="1:6" x14ac:dyDescent="0.2">
      <c r="A76">
        <v>1993</v>
      </c>
      <c r="B76" s="71">
        <v>4562691.9380999999</v>
      </c>
      <c r="C76" s="71">
        <v>2905318.9248719998</v>
      </c>
      <c r="D76" s="71">
        <v>7468010.8629719997</v>
      </c>
      <c r="E76" s="72">
        <f t="shared" si="2"/>
        <v>0.6109648234073688</v>
      </c>
      <c r="F76" s="72">
        <f t="shared" si="3"/>
        <v>0.38903517659263115</v>
      </c>
    </row>
    <row r="77" spans="1:6" x14ac:dyDescent="0.2">
      <c r="A77">
        <v>1994</v>
      </c>
      <c r="B77" s="71">
        <v>4867011.0356999999</v>
      </c>
      <c r="C77" s="71">
        <v>3453053.852895</v>
      </c>
      <c r="D77" s="71">
        <v>8320064.8885949999</v>
      </c>
      <c r="E77" s="72">
        <f t="shared" si="2"/>
        <v>0.584972725678091</v>
      </c>
      <c r="F77" s="72">
        <f t="shared" si="3"/>
        <v>0.41502727432190895</v>
      </c>
    </row>
    <row r="78" spans="1:6" x14ac:dyDescent="0.2">
      <c r="A78">
        <v>1995</v>
      </c>
      <c r="B78" s="71">
        <v>6276140.443</v>
      </c>
      <c r="C78" s="71">
        <v>5389639.9108220004</v>
      </c>
      <c r="D78" s="71">
        <v>11665780.353822</v>
      </c>
      <c r="E78" s="72">
        <f t="shared" si="2"/>
        <v>0.53799576647641745</v>
      </c>
      <c r="F78" s="72">
        <f t="shared" si="3"/>
        <v>0.4620042335235825</v>
      </c>
    </row>
    <row r="79" spans="1:6" x14ac:dyDescent="0.2">
      <c r="A79">
        <v>1996</v>
      </c>
      <c r="B79" s="71">
        <v>7252611.4728000006</v>
      </c>
      <c r="C79" s="71">
        <v>7236636.4734309996</v>
      </c>
      <c r="D79" s="71">
        <v>14489247.946231</v>
      </c>
      <c r="E79" s="72">
        <f t="shared" si="2"/>
        <v>0.50055127082607331</v>
      </c>
      <c r="F79" s="72">
        <f t="shared" si="3"/>
        <v>0.49944872917392663</v>
      </c>
    </row>
    <row r="80" spans="1:6" x14ac:dyDescent="0.2">
      <c r="A80">
        <v>1997</v>
      </c>
      <c r="B80" s="71">
        <v>10405738.621199999</v>
      </c>
      <c r="C80" s="71">
        <v>11314244.55345</v>
      </c>
      <c r="D80" s="71">
        <v>21719983.174649999</v>
      </c>
      <c r="E80" s="72">
        <f t="shared" si="2"/>
        <v>0.47908594300132001</v>
      </c>
      <c r="F80" s="72">
        <f t="shared" si="3"/>
        <v>0.52091405699867999</v>
      </c>
    </row>
    <row r="81" spans="1:6" x14ac:dyDescent="0.2">
      <c r="A81">
        <v>1998</v>
      </c>
      <c r="B81" s="71">
        <v>15650812.705599997</v>
      </c>
      <c r="C81" s="71">
        <v>15549461.980666</v>
      </c>
      <c r="D81" s="71">
        <v>31200274.686265998</v>
      </c>
      <c r="E81" s="72">
        <f t="shared" si="2"/>
        <v>0.50162419603598252</v>
      </c>
      <c r="F81" s="72">
        <f t="shared" si="3"/>
        <v>0.49837580396401748</v>
      </c>
    </row>
    <row r="82" spans="1:6" x14ac:dyDescent="0.2">
      <c r="A82">
        <v>1999</v>
      </c>
      <c r="B82" s="71">
        <v>22639095.254700001</v>
      </c>
      <c r="C82" s="71">
        <v>22269577.290447999</v>
      </c>
      <c r="D82" s="71">
        <v>44908672.545148</v>
      </c>
      <c r="E82" s="72">
        <f t="shared" si="2"/>
        <v>0.50411410472977702</v>
      </c>
      <c r="F82" s="72">
        <f t="shared" si="3"/>
        <v>0.49588589527022298</v>
      </c>
    </row>
    <row r="83" spans="1:6" x14ac:dyDescent="0.2">
      <c r="A83">
        <v>2000</v>
      </c>
      <c r="B83" s="71">
        <v>32031444.088799998</v>
      </c>
      <c r="C83" s="71">
        <v>35853107.429355003</v>
      </c>
      <c r="D83" s="71">
        <v>67884551.518155009</v>
      </c>
      <c r="E83" s="72">
        <f t="shared" si="2"/>
        <v>0.47185174494720683</v>
      </c>
      <c r="F83" s="72">
        <f t="shared" si="3"/>
        <v>0.52814825505279306</v>
      </c>
    </row>
    <row r="84" spans="1:6" x14ac:dyDescent="0.2">
      <c r="A84">
        <v>2001</v>
      </c>
      <c r="B84" s="71">
        <v>41822764.395800002</v>
      </c>
      <c r="C84" s="71">
        <v>44953468.850918002</v>
      </c>
      <c r="D84" s="71">
        <v>86776233.246718004</v>
      </c>
      <c r="E84" s="72">
        <f t="shared" si="2"/>
        <v>0.48196104890715336</v>
      </c>
      <c r="F84" s="72">
        <f t="shared" si="3"/>
        <v>0.5180389510928467</v>
      </c>
    </row>
    <row r="85" spans="1:6" x14ac:dyDescent="0.2">
      <c r="A85">
        <v>2002</v>
      </c>
      <c r="B85" s="71">
        <v>51707797.921799995</v>
      </c>
      <c r="C85" s="71">
        <v>55522680.935783997</v>
      </c>
      <c r="D85" s="71">
        <v>107230478.857584</v>
      </c>
      <c r="E85" s="72">
        <f t="shared" si="2"/>
        <v>0.48221175987169346</v>
      </c>
      <c r="F85" s="72">
        <f t="shared" si="3"/>
        <v>0.51778824012830649</v>
      </c>
    </row>
    <row r="86" spans="1:6" x14ac:dyDescent="0.2">
      <c r="A86">
        <v>2003</v>
      </c>
      <c r="B86" s="71">
        <v>57417988.404599994</v>
      </c>
      <c r="C86" s="71">
        <v>63869226.770617001</v>
      </c>
      <c r="D86" s="71">
        <v>121287215.175217</v>
      </c>
      <c r="E86" s="72">
        <f t="shared" si="2"/>
        <v>0.47340511793968859</v>
      </c>
      <c r="F86" s="72">
        <f t="shared" si="3"/>
        <v>0.52659488206031135</v>
      </c>
    </row>
    <row r="87" spans="1:6" x14ac:dyDescent="0.2">
      <c r="A87">
        <v>2004</v>
      </c>
      <c r="B87" s="71">
        <v>53436578.415000007</v>
      </c>
      <c r="C87" s="71">
        <v>76965876.123851001</v>
      </c>
      <c r="D87" s="71">
        <v>130402454.53885101</v>
      </c>
      <c r="E87" s="72">
        <f t="shared" si="2"/>
        <v>0.40978199838316359</v>
      </c>
      <c r="F87" s="72">
        <f t="shared" si="3"/>
        <v>0.59021800161683646</v>
      </c>
    </row>
    <row r="88" spans="1:6" x14ac:dyDescent="0.2">
      <c r="A88">
        <v>2005</v>
      </c>
      <c r="B88" s="71">
        <v>47598507.222912602</v>
      </c>
      <c r="C88" s="71">
        <v>97198091.209031999</v>
      </c>
      <c r="D88" s="71">
        <v>144796598.43194461</v>
      </c>
      <c r="E88" s="72">
        <f t="shared" si="2"/>
        <v>0.32872669481447953</v>
      </c>
      <c r="F88" s="72">
        <f t="shared" si="3"/>
        <v>0.67127330518552042</v>
      </c>
    </row>
    <row r="89" spans="1:6" x14ac:dyDescent="0.2">
      <c r="A89">
        <v>2006</v>
      </c>
      <c r="B89" s="71">
        <v>52583320.630278207</v>
      </c>
      <c r="C89" s="71">
        <v>104172554</v>
      </c>
      <c r="D89" s="71">
        <v>156755874.6302782</v>
      </c>
      <c r="E89" s="72">
        <f t="shared" si="2"/>
        <v>0.33544720894384567</v>
      </c>
      <c r="F89" s="72">
        <f t="shared" si="3"/>
        <v>0.66455279105615439</v>
      </c>
    </row>
    <row r="90" spans="1:6" x14ac:dyDescent="0.2">
      <c r="A90">
        <v>2007</v>
      </c>
      <c r="B90" s="71">
        <v>47663239.57</v>
      </c>
      <c r="C90" s="71">
        <v>109832361.760236</v>
      </c>
      <c r="D90" s="71">
        <v>157495601.33023599</v>
      </c>
      <c r="E90" s="72">
        <f t="shared" si="2"/>
        <v>0.30263219523229706</v>
      </c>
      <c r="F90" s="72">
        <f t="shared" si="3"/>
        <v>0.69736780476770299</v>
      </c>
    </row>
    <row r="91" spans="1:6" x14ac:dyDescent="0.2">
      <c r="A91">
        <v>2008</v>
      </c>
      <c r="B91" s="71">
        <v>54638445.850000001</v>
      </c>
      <c r="C91" s="71">
        <v>119979735.663287</v>
      </c>
      <c r="D91" s="71">
        <v>174618181.51328701</v>
      </c>
      <c r="E91" s="72">
        <f t="shared" si="2"/>
        <v>0.31290238723418651</v>
      </c>
      <c r="F91" s="72">
        <f t="shared" si="3"/>
        <v>0.68709761276581338</v>
      </c>
    </row>
    <row r="92" spans="1:6" x14ac:dyDescent="0.2">
      <c r="A92">
        <v>2009</v>
      </c>
      <c r="B92" s="71">
        <v>59355775.664800003</v>
      </c>
      <c r="C92" s="71">
        <v>131191026.97260199</v>
      </c>
      <c r="D92" s="71">
        <v>190546802.637402</v>
      </c>
      <c r="E92" s="72">
        <f t="shared" si="2"/>
        <v>0.31150234400810245</v>
      </c>
      <c r="F92" s="72">
        <f t="shared" si="3"/>
        <v>0.68849765599189749</v>
      </c>
    </row>
    <row r="93" spans="1:6" x14ac:dyDescent="0.2">
      <c r="A93">
        <v>2010</v>
      </c>
      <c r="B93" s="71">
        <v>59311078.93</v>
      </c>
      <c r="C93" s="71">
        <v>146260216.134251</v>
      </c>
      <c r="D93" s="71">
        <v>205571295.06425101</v>
      </c>
      <c r="E93" s="72">
        <f t="shared" si="2"/>
        <v>0.28851829197000683</v>
      </c>
      <c r="F93" s="72">
        <f t="shared" si="3"/>
        <v>0.71148170802999311</v>
      </c>
    </row>
    <row r="94" spans="1:6" x14ac:dyDescent="0.2">
      <c r="A94">
        <v>2011</v>
      </c>
      <c r="B94" s="71">
        <v>63982717.039999999</v>
      </c>
      <c r="C94" s="71">
        <v>159707599.247311</v>
      </c>
      <c r="D94" s="71">
        <v>223690316.28731099</v>
      </c>
      <c r="E94" s="72">
        <f t="shared" si="2"/>
        <v>0.28603257441783797</v>
      </c>
      <c r="F94" s="72">
        <f t="shared" si="3"/>
        <v>0.71396742558216209</v>
      </c>
    </row>
    <row r="95" spans="1:6" x14ac:dyDescent="0.2">
      <c r="A95">
        <v>2012</v>
      </c>
      <c r="B95" s="71">
        <v>59520482.710000001</v>
      </c>
      <c r="C95" s="71">
        <v>164705321.641855</v>
      </c>
      <c r="D95" s="71">
        <v>224225804.35185501</v>
      </c>
      <c r="E95" s="72">
        <f t="shared" si="2"/>
        <v>0.26544885358778997</v>
      </c>
      <c r="F95" s="72">
        <f t="shared" si="3"/>
        <v>0.73455114641220998</v>
      </c>
    </row>
    <row r="96" spans="1:6" x14ac:dyDescent="0.2">
      <c r="A96">
        <v>2013</v>
      </c>
      <c r="B96" s="71">
        <v>68707155.239999995</v>
      </c>
      <c r="C96" s="71">
        <v>186067949.81828299</v>
      </c>
      <c r="D96" s="71">
        <v>254775105.05828297</v>
      </c>
      <c r="E96" s="72">
        <f t="shared" si="2"/>
        <v>0.26967766424542294</v>
      </c>
      <c r="F96" s="72">
        <f t="shared" si="3"/>
        <v>0.73032233575457706</v>
      </c>
    </row>
    <row r="97" spans="1:6" x14ac:dyDescent="0.2">
      <c r="A97">
        <v>2014</v>
      </c>
      <c r="B97" s="71">
        <v>89812821.640000001</v>
      </c>
      <c r="C97" s="71">
        <v>206036652.328419</v>
      </c>
      <c r="D97" s="71">
        <v>295849473.96841902</v>
      </c>
      <c r="E97" s="72">
        <f t="shared" si="2"/>
        <v>0.30357607345141752</v>
      </c>
      <c r="F97" s="72">
        <f t="shared" si="3"/>
        <v>0.69642392654858243</v>
      </c>
    </row>
    <row r="98" spans="1:6" x14ac:dyDescent="0.2">
      <c r="A98">
        <v>2015</v>
      </c>
      <c r="B98" s="71">
        <v>129594102.47</v>
      </c>
      <c r="C98" s="71">
        <v>212324745.525819</v>
      </c>
      <c r="D98" s="71">
        <f>+B98+C98</f>
        <v>341918847.99581897</v>
      </c>
      <c r="E98" s="72">
        <f t="shared" si="2"/>
        <v>0.37902006054835763</v>
      </c>
      <c r="F98" s="72">
        <f t="shared" si="3"/>
        <v>0.62097993945164243</v>
      </c>
    </row>
    <row r="99" spans="1:6" x14ac:dyDescent="0.2">
      <c r="A99">
        <v>2016</v>
      </c>
      <c r="B99" s="71">
        <v>134079390.353214</v>
      </c>
      <c r="C99" s="71">
        <v>243313978.86198458</v>
      </c>
      <c r="D99" s="71">
        <f t="shared" ref="D99:D100" si="4">+B99+C99</f>
        <v>377393369.21519858</v>
      </c>
      <c r="E99" s="72">
        <f t="shared" si="2"/>
        <v>0.35527754669361661</v>
      </c>
      <c r="F99" s="72">
        <f t="shared" si="3"/>
        <v>0.64472245330638345</v>
      </c>
    </row>
    <row r="100" spans="1:6" x14ac:dyDescent="0.2">
      <c r="A100">
        <v>2017</v>
      </c>
      <c r="B100" s="71">
        <v>142671534.91430199</v>
      </c>
      <c r="C100" s="71">
        <v>266830608.33972165</v>
      </c>
      <c r="D100" s="71">
        <f t="shared" si="4"/>
        <v>409502143.25402367</v>
      </c>
      <c r="E100" s="72">
        <f t="shared" si="2"/>
        <v>0.34840241318541654</v>
      </c>
      <c r="F100" s="72">
        <f t="shared" si="3"/>
        <v>0.65159758681458335</v>
      </c>
    </row>
    <row r="101" spans="1:6" x14ac:dyDescent="0.2">
      <c r="E101" s="72"/>
      <c r="F101" s="72"/>
    </row>
    <row r="102" spans="1:6" x14ac:dyDescent="0.2">
      <c r="A102" s="73" t="s">
        <v>565</v>
      </c>
    </row>
  </sheetData>
  <mergeCells count="1">
    <mergeCell ref="E4:F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windowProtection="1" workbookViewId="0">
      <selection activeCell="O20" sqref="O20"/>
    </sheetView>
  </sheetViews>
  <sheetFormatPr baseColWidth="10" defaultRowHeight="16" x14ac:dyDescent="0.2"/>
  <cols>
    <col min="2" max="2" width="14.1640625" bestFit="1" customWidth="1"/>
    <col min="5" max="5" width="14" bestFit="1" customWidth="1"/>
    <col min="6" max="6" width="13" bestFit="1" customWidth="1"/>
  </cols>
  <sheetData>
    <row r="1" spans="1:2" x14ac:dyDescent="0.2">
      <c r="A1" s="65" t="s">
        <v>566</v>
      </c>
    </row>
    <row r="2" spans="1:2" x14ac:dyDescent="0.2">
      <c r="A2" s="65" t="s">
        <v>567</v>
      </c>
    </row>
    <row r="3" spans="1:2" x14ac:dyDescent="0.2">
      <c r="A3" s="74" t="s">
        <v>568</v>
      </c>
    </row>
    <row r="5" spans="1:2" x14ac:dyDescent="0.2">
      <c r="A5">
        <v>1910</v>
      </c>
      <c r="B5" s="71">
        <v>16.600000000000001</v>
      </c>
    </row>
    <row r="6" spans="1:2" x14ac:dyDescent="0.2">
      <c r="A6">
        <v>1911</v>
      </c>
      <c r="B6" s="71">
        <v>10.8315</v>
      </c>
    </row>
    <row r="7" spans="1:2" x14ac:dyDescent="0.2">
      <c r="A7">
        <v>1912</v>
      </c>
      <c r="B7" s="71">
        <v>9.7795000000000005</v>
      </c>
    </row>
    <row r="8" spans="1:2" x14ac:dyDescent="0.2">
      <c r="A8">
        <v>1913</v>
      </c>
      <c r="B8" s="71">
        <v>9.7795000000000005</v>
      </c>
    </row>
    <row r="9" spans="1:2" x14ac:dyDescent="0.2">
      <c r="A9">
        <v>1914</v>
      </c>
      <c r="B9" s="71">
        <v>14.070652000000001</v>
      </c>
    </row>
    <row r="10" spans="1:2" x14ac:dyDescent="0.2">
      <c r="A10">
        <v>1915</v>
      </c>
      <c r="B10" s="71">
        <v>19.718854</v>
      </c>
    </row>
    <row r="11" spans="1:2" x14ac:dyDescent="0.2">
      <c r="A11">
        <v>1916</v>
      </c>
      <c r="B11" s="71">
        <v>18.094608999999998</v>
      </c>
    </row>
    <row r="12" spans="1:2" x14ac:dyDescent="0.2">
      <c r="A12">
        <v>1917</v>
      </c>
      <c r="B12" s="71">
        <v>17.115265000000001</v>
      </c>
    </row>
    <row r="13" spans="1:2" x14ac:dyDescent="0.2">
      <c r="A13">
        <v>1918</v>
      </c>
      <c r="B13" s="71">
        <v>16.369965000000001</v>
      </c>
    </row>
    <row r="14" spans="1:2" x14ac:dyDescent="0.2">
      <c r="A14">
        <v>1919</v>
      </c>
      <c r="B14" s="71">
        <v>17.548470999999999</v>
      </c>
    </row>
    <row r="15" spans="1:2" x14ac:dyDescent="0.2">
      <c r="A15">
        <v>1920</v>
      </c>
      <c r="B15" s="71">
        <v>16.114286</v>
      </c>
    </row>
    <row r="16" spans="1:2" x14ac:dyDescent="0.2">
      <c r="A16">
        <v>1921</v>
      </c>
      <c r="B16" s="71">
        <v>27.792580999999998</v>
      </c>
    </row>
    <row r="17" spans="1:2" x14ac:dyDescent="0.2">
      <c r="A17">
        <v>1922</v>
      </c>
      <c r="B17" s="71">
        <v>34.792524999999998</v>
      </c>
    </row>
    <row r="18" spans="1:2" x14ac:dyDescent="0.2">
      <c r="A18">
        <v>1923</v>
      </c>
      <c r="B18" s="71">
        <v>38.936535999999997</v>
      </c>
    </row>
    <row r="19" spans="1:2" x14ac:dyDescent="0.2">
      <c r="A19">
        <v>1924</v>
      </c>
      <c r="B19" s="71">
        <v>40.015782000000002</v>
      </c>
    </row>
    <row r="20" spans="1:2" x14ac:dyDescent="0.2">
      <c r="A20">
        <v>1925</v>
      </c>
      <c r="B20" s="71">
        <v>57.857495999999998</v>
      </c>
    </row>
    <row r="21" spans="1:2" x14ac:dyDescent="0.2">
      <c r="A21">
        <v>1926</v>
      </c>
      <c r="B21" s="71">
        <v>66.593311</v>
      </c>
    </row>
    <row r="22" spans="1:2" x14ac:dyDescent="0.2">
      <c r="A22">
        <v>1927</v>
      </c>
      <c r="B22" s="71">
        <v>83.897638999999998</v>
      </c>
    </row>
    <row r="23" spans="1:2" x14ac:dyDescent="0.2">
      <c r="A23">
        <v>1928</v>
      </c>
      <c r="B23" s="71">
        <v>114.67426500000001</v>
      </c>
    </row>
    <row r="24" spans="1:2" x14ac:dyDescent="0.2">
      <c r="A24">
        <v>1929</v>
      </c>
      <c r="B24" s="71">
        <v>81.694817</v>
      </c>
    </row>
    <row r="25" spans="1:2" x14ac:dyDescent="0.2">
      <c r="A25">
        <v>1930</v>
      </c>
      <c r="B25" s="71">
        <v>60.622416000000001</v>
      </c>
    </row>
    <row r="26" spans="1:2" x14ac:dyDescent="0.2">
      <c r="A26">
        <v>1931</v>
      </c>
      <c r="B26" s="71">
        <v>51.826143000000002</v>
      </c>
    </row>
    <row r="27" spans="1:2" x14ac:dyDescent="0.2">
      <c r="A27">
        <v>1932</v>
      </c>
      <c r="B27" s="71">
        <v>43.307023999999998</v>
      </c>
    </row>
    <row r="28" spans="1:2" x14ac:dyDescent="0.2">
      <c r="A28">
        <v>1933</v>
      </c>
      <c r="B28" s="71">
        <v>61.894838999999997</v>
      </c>
    </row>
    <row r="29" spans="1:2" x14ac:dyDescent="0.2">
      <c r="A29">
        <v>1934</v>
      </c>
      <c r="B29" s="71">
        <v>73.883105</v>
      </c>
    </row>
    <row r="30" spans="1:2" x14ac:dyDescent="0.2">
      <c r="A30">
        <v>1935</v>
      </c>
      <c r="B30" s="71">
        <v>59.839666999999999</v>
      </c>
    </row>
    <row r="31" spans="1:2" x14ac:dyDescent="0.2">
      <c r="A31">
        <v>1936</v>
      </c>
      <c r="B31" s="71">
        <v>72.169614999999993</v>
      </c>
    </row>
    <row r="32" spans="1:2" x14ac:dyDescent="0.2">
      <c r="A32">
        <v>1937</v>
      </c>
      <c r="B32" s="71">
        <v>85.739667080000004</v>
      </c>
    </row>
    <row r="33" spans="1:2" x14ac:dyDescent="0.2">
      <c r="A33">
        <v>1938</v>
      </c>
      <c r="B33" s="71">
        <v>92.917689999999993</v>
      </c>
    </row>
    <row r="34" spans="1:2" x14ac:dyDescent="0.2">
      <c r="A34">
        <v>1939</v>
      </c>
      <c r="B34" s="71">
        <v>100.823447</v>
      </c>
    </row>
    <row r="35" spans="1:2" x14ac:dyDescent="0.2">
      <c r="A35">
        <v>1940</v>
      </c>
      <c r="B35" s="71">
        <v>131.903064</v>
      </c>
    </row>
    <row r="36" spans="1:2" x14ac:dyDescent="0.2">
      <c r="A36">
        <v>1941</v>
      </c>
      <c r="B36" s="71">
        <v>112.73897599999999</v>
      </c>
    </row>
    <row r="37" spans="1:2" x14ac:dyDescent="0.2">
      <c r="A37">
        <v>1942</v>
      </c>
      <c r="B37" s="71">
        <v>156.72998999999999</v>
      </c>
    </row>
    <row r="38" spans="1:2" x14ac:dyDescent="0.2">
      <c r="A38">
        <v>1943</v>
      </c>
      <c r="B38" s="71">
        <v>180.551222</v>
      </c>
    </row>
    <row r="39" spans="1:2" x14ac:dyDescent="0.2">
      <c r="A39">
        <v>1944</v>
      </c>
      <c r="B39" s="71">
        <v>178.64175700000001</v>
      </c>
    </row>
    <row r="40" spans="1:2" x14ac:dyDescent="0.2">
      <c r="A40">
        <v>1945</v>
      </c>
      <c r="B40" s="71">
        <v>199.24990700000001</v>
      </c>
    </row>
    <row r="41" spans="1:2" x14ac:dyDescent="0.2">
      <c r="A41">
        <v>1946</v>
      </c>
      <c r="B41" s="71">
        <v>281.91991100000001</v>
      </c>
    </row>
    <row r="42" spans="1:2" x14ac:dyDescent="0.2">
      <c r="A42">
        <v>1947</v>
      </c>
      <c r="B42" s="71">
        <v>363.90057999999999</v>
      </c>
    </row>
    <row r="43" spans="1:2" x14ac:dyDescent="0.2">
      <c r="A43">
        <v>1948</v>
      </c>
      <c r="B43" s="71">
        <v>412.110704</v>
      </c>
    </row>
    <row r="44" spans="1:2" x14ac:dyDescent="0.2">
      <c r="A44">
        <v>1949</v>
      </c>
      <c r="B44" s="71">
        <v>411.61318999999997</v>
      </c>
    </row>
    <row r="45" spans="1:2" x14ac:dyDescent="0.2">
      <c r="A45">
        <v>1950</v>
      </c>
      <c r="B45" s="71">
        <v>519.65081299999997</v>
      </c>
    </row>
    <row r="46" spans="1:2" x14ac:dyDescent="0.2">
      <c r="A46">
        <v>1951</v>
      </c>
      <c r="B46" s="71">
        <v>690.52775199999996</v>
      </c>
    </row>
    <row r="47" spans="1:2" x14ac:dyDescent="0.2">
      <c r="A47">
        <v>1952</v>
      </c>
      <c r="B47" s="71">
        <v>732.70350800000006</v>
      </c>
    </row>
    <row r="48" spans="1:2" x14ac:dyDescent="0.2">
      <c r="A48">
        <v>1953</v>
      </c>
      <c r="B48" s="71">
        <v>930.71029099999998</v>
      </c>
    </row>
    <row r="49" spans="1:2" x14ac:dyDescent="0.2">
      <c r="A49">
        <v>1954</v>
      </c>
      <c r="B49" s="71">
        <v>1109.8041040000001</v>
      </c>
    </row>
    <row r="50" spans="1:2" x14ac:dyDescent="0.2">
      <c r="A50">
        <v>1955</v>
      </c>
      <c r="B50" s="71">
        <v>2259.7128760000001</v>
      </c>
    </row>
    <row r="51" spans="1:2" x14ac:dyDescent="0.2">
      <c r="A51">
        <v>1956</v>
      </c>
      <c r="B51" s="71">
        <v>1356.787887</v>
      </c>
    </row>
    <row r="52" spans="1:2" x14ac:dyDescent="0.2">
      <c r="A52">
        <v>1957</v>
      </c>
      <c r="B52" s="71">
        <v>1322.4222119999999</v>
      </c>
    </row>
    <row r="53" spans="1:2" x14ac:dyDescent="0.2">
      <c r="A53">
        <v>1958</v>
      </c>
      <c r="B53" s="71">
        <v>1673.2914920000001</v>
      </c>
    </row>
    <row r="54" spans="1:2" x14ac:dyDescent="0.2">
      <c r="A54">
        <v>1959</v>
      </c>
      <c r="B54" s="71">
        <v>1833.3583699999999</v>
      </c>
    </row>
    <row r="55" spans="1:2" x14ac:dyDescent="0.2">
      <c r="A55">
        <v>1960</v>
      </c>
      <c r="B55" s="71">
        <v>2294.4187149999998</v>
      </c>
    </row>
    <row r="56" spans="1:2" x14ac:dyDescent="0.2">
      <c r="A56">
        <v>1961</v>
      </c>
      <c r="B56" s="71">
        <v>3495.1785399999999</v>
      </c>
    </row>
    <row r="57" spans="1:2" x14ac:dyDescent="0.2">
      <c r="A57">
        <v>1962</v>
      </c>
      <c r="B57" s="71">
        <v>3386.0179309999999</v>
      </c>
    </row>
    <row r="58" spans="1:2" x14ac:dyDescent="0.2">
      <c r="A58">
        <v>1963</v>
      </c>
      <c r="B58" s="71">
        <v>4175.8336740000004</v>
      </c>
    </row>
    <row r="59" spans="1:2" x14ac:dyDescent="0.2">
      <c r="A59">
        <v>1964</v>
      </c>
      <c r="B59" s="71">
        <v>4705.9921459999996</v>
      </c>
    </row>
    <row r="60" spans="1:2" x14ac:dyDescent="0.2">
      <c r="A60">
        <v>1965</v>
      </c>
      <c r="B60" s="71">
        <v>5807.8908719999999</v>
      </c>
    </row>
    <row r="61" spans="1:2" x14ac:dyDescent="0.2">
      <c r="A61">
        <v>1966</v>
      </c>
      <c r="B61" s="71">
        <v>7719.6273590000001</v>
      </c>
    </row>
    <row r="62" spans="1:2" x14ac:dyDescent="0.2">
      <c r="A62">
        <v>1967</v>
      </c>
      <c r="B62" s="71">
        <v>8138.2470890000004</v>
      </c>
    </row>
    <row r="63" spans="1:2" x14ac:dyDescent="0.2">
      <c r="A63">
        <v>1968</v>
      </c>
      <c r="B63" s="71">
        <v>11011.288112</v>
      </c>
    </row>
    <row r="64" spans="1:2" x14ac:dyDescent="0.2">
      <c r="A64">
        <v>1969</v>
      </c>
      <c r="B64" s="71">
        <v>14664.05956</v>
      </c>
    </row>
    <row r="65" spans="1:2" x14ac:dyDescent="0.2">
      <c r="A65">
        <v>1970</v>
      </c>
      <c r="B65" s="71">
        <v>18237.579412999999</v>
      </c>
    </row>
    <row r="66" spans="1:2" x14ac:dyDescent="0.2">
      <c r="A66">
        <v>1971</v>
      </c>
      <c r="B66" s="71">
        <v>22291.391081999998</v>
      </c>
    </row>
    <row r="67" spans="1:2" x14ac:dyDescent="0.2">
      <c r="A67">
        <v>1972</v>
      </c>
      <c r="B67" s="71">
        <v>24064</v>
      </c>
    </row>
    <row r="68" spans="1:2" x14ac:dyDescent="0.2">
      <c r="A68">
        <v>1973</v>
      </c>
      <c r="B68" s="71">
        <v>29802.3</v>
      </c>
    </row>
    <row r="69" spans="1:2" x14ac:dyDescent="0.2">
      <c r="A69">
        <v>1974</v>
      </c>
      <c r="B69" s="71">
        <v>36018.300000000003</v>
      </c>
    </row>
    <row r="70" spans="1:2" x14ac:dyDescent="0.2">
      <c r="A70">
        <v>1975</v>
      </c>
      <c r="B70" s="71">
        <v>49846.1</v>
      </c>
    </row>
    <row r="71" spans="1:2" x14ac:dyDescent="0.2">
      <c r="A71">
        <v>1976</v>
      </c>
      <c r="B71" s="71">
        <v>52795.5</v>
      </c>
    </row>
    <row r="72" spans="1:2" x14ac:dyDescent="0.2">
      <c r="A72">
        <v>1977</v>
      </c>
      <c r="B72" s="71">
        <v>72784.100000000006</v>
      </c>
    </row>
    <row r="73" spans="1:2" x14ac:dyDescent="0.2">
      <c r="A73">
        <v>1978</v>
      </c>
      <c r="B73" s="71">
        <v>101143.4</v>
      </c>
    </row>
    <row r="74" spans="1:2" x14ac:dyDescent="0.2">
      <c r="A74">
        <v>1979</v>
      </c>
      <c r="B74" s="71">
        <v>151511</v>
      </c>
    </row>
    <row r="75" spans="1:2" x14ac:dyDescent="0.2">
      <c r="A75">
        <v>1980</v>
      </c>
      <c r="B75" s="71">
        <v>195117</v>
      </c>
    </row>
    <row r="76" spans="1:2" x14ac:dyDescent="0.2">
      <c r="A76">
        <v>1981</v>
      </c>
      <c r="B76" s="71">
        <v>263862</v>
      </c>
    </row>
    <row r="77" spans="1:2" x14ac:dyDescent="0.2">
      <c r="A77">
        <v>1982</v>
      </c>
      <c r="B77" s="71">
        <v>331480.40000000002</v>
      </c>
    </row>
    <row r="78" spans="1:2" x14ac:dyDescent="0.2">
      <c r="A78">
        <v>1983</v>
      </c>
      <c r="B78" s="71">
        <v>401799.5</v>
      </c>
    </row>
    <row r="79" spans="1:2" x14ac:dyDescent="0.2">
      <c r="A79">
        <v>1984</v>
      </c>
      <c r="B79" s="71">
        <v>541037.5</v>
      </c>
    </row>
    <row r="80" spans="1:2" x14ac:dyDescent="0.2">
      <c r="A80">
        <v>1985</v>
      </c>
      <c r="B80" s="71">
        <v>682031.1</v>
      </c>
    </row>
    <row r="81" spans="1:6" x14ac:dyDescent="0.2">
      <c r="A81">
        <v>1986</v>
      </c>
      <c r="B81" s="71">
        <v>940223.5</v>
      </c>
    </row>
    <row r="82" spans="1:6" x14ac:dyDescent="0.2">
      <c r="A82">
        <v>1987</v>
      </c>
      <c r="B82" s="71">
        <v>1194311</v>
      </c>
    </row>
    <row r="83" spans="1:6" x14ac:dyDescent="0.2">
      <c r="A83">
        <v>1988</v>
      </c>
      <c r="B83" s="71">
        <v>1653696.3</v>
      </c>
    </row>
    <row r="84" spans="1:6" x14ac:dyDescent="0.2">
      <c r="A84">
        <v>1989</v>
      </c>
      <c r="B84" s="71">
        <v>2289880</v>
      </c>
    </row>
    <row r="85" spans="1:6" x14ac:dyDescent="0.2">
      <c r="A85">
        <v>1990</v>
      </c>
      <c r="B85" s="71">
        <v>3133693</v>
      </c>
    </row>
    <row r="86" spans="1:6" x14ac:dyDescent="0.2">
      <c r="A86">
        <v>1991</v>
      </c>
      <c r="B86" s="71">
        <v>4369594</v>
      </c>
    </row>
    <row r="87" spans="1:6" x14ac:dyDescent="0.2">
      <c r="A87">
        <v>1992</v>
      </c>
      <c r="B87" s="71">
        <v>7223722</v>
      </c>
    </row>
    <row r="88" spans="1:6" x14ac:dyDescent="0.2">
      <c r="A88">
        <v>1993</v>
      </c>
      <c r="B88" s="71">
        <v>7536905</v>
      </c>
    </row>
    <row r="89" spans="1:6" x14ac:dyDescent="0.2">
      <c r="A89">
        <v>1994</v>
      </c>
      <c r="B89" s="71">
        <v>12031669</v>
      </c>
    </row>
    <row r="90" spans="1:6" x14ac:dyDescent="0.2">
      <c r="A90">
        <v>1995</v>
      </c>
      <c r="B90" s="71">
        <v>13703132</v>
      </c>
    </row>
    <row r="91" spans="1:6" x14ac:dyDescent="0.2">
      <c r="A91">
        <v>1996</v>
      </c>
      <c r="B91" s="71">
        <v>21320958</v>
      </c>
    </row>
    <row r="92" spans="1:6" x14ac:dyDescent="0.2">
      <c r="A92">
        <v>1997</v>
      </c>
      <c r="B92" s="71">
        <v>25790160</v>
      </c>
    </row>
    <row r="93" spans="1:6" x14ac:dyDescent="0.2">
      <c r="A93">
        <v>1998</v>
      </c>
      <c r="B93" s="71">
        <v>31657517</v>
      </c>
    </row>
    <row r="94" spans="1:6" x14ac:dyDescent="0.2">
      <c r="A94">
        <v>1999</v>
      </c>
      <c r="B94" s="71">
        <v>40294837.779632002</v>
      </c>
    </row>
    <row r="95" spans="1:6" x14ac:dyDescent="0.2">
      <c r="A95">
        <v>2000</v>
      </c>
      <c r="B95" s="71">
        <v>41727160.476402998</v>
      </c>
      <c r="F95" s="71"/>
    </row>
    <row r="96" spans="1:6" x14ac:dyDescent="0.2">
      <c r="A96">
        <v>2001</v>
      </c>
      <c r="B96" s="71">
        <v>54808281.252771005</v>
      </c>
      <c r="F96" s="71"/>
    </row>
    <row r="97" spans="1:6" x14ac:dyDescent="0.2">
      <c r="A97">
        <v>2002</v>
      </c>
      <c r="B97" s="71">
        <v>57044860.114841007</v>
      </c>
      <c r="F97" s="71"/>
    </row>
    <row r="98" spans="1:6" x14ac:dyDescent="0.2">
      <c r="A98">
        <v>2003</v>
      </c>
      <c r="B98" s="71">
        <v>56600119.068130001</v>
      </c>
      <c r="F98" s="71"/>
    </row>
    <row r="99" spans="1:6" x14ac:dyDescent="0.2">
      <c r="A99">
        <v>2004</v>
      </c>
      <c r="B99" s="71">
        <v>70941744.216390997</v>
      </c>
      <c r="F99" s="71"/>
    </row>
    <row r="100" spans="1:6" x14ac:dyDescent="0.2">
      <c r="A100">
        <v>2005</v>
      </c>
      <c r="B100" s="71">
        <v>85185837.448308989</v>
      </c>
      <c r="F100" s="71"/>
    </row>
    <row r="101" spans="1:6" x14ac:dyDescent="0.2">
      <c r="A101">
        <v>2006</v>
      </c>
      <c r="B101" s="71">
        <v>94797827.471047983</v>
      </c>
      <c r="F101" s="71"/>
    </row>
    <row r="102" spans="1:6" x14ac:dyDescent="0.2">
      <c r="A102">
        <v>2007</v>
      </c>
      <c r="B102" s="71">
        <v>106579530.49847302</v>
      </c>
      <c r="F102" s="71"/>
    </row>
    <row r="103" spans="1:6" x14ac:dyDescent="0.2">
      <c r="A103">
        <v>2008</v>
      </c>
      <c r="B103" s="71">
        <v>114007004.59840196</v>
      </c>
      <c r="F103" s="71"/>
    </row>
    <row r="104" spans="1:6" x14ac:dyDescent="0.2">
      <c r="A104">
        <v>2009</v>
      </c>
      <c r="B104" s="71">
        <v>123998780.73311998</v>
      </c>
      <c r="F104" s="71"/>
    </row>
    <row r="105" spans="1:6" x14ac:dyDescent="0.2">
      <c r="A105">
        <v>2010</v>
      </c>
      <c r="B105" s="71">
        <v>121217264.11276405</v>
      </c>
      <c r="F105" s="71"/>
    </row>
    <row r="106" spans="1:6" x14ac:dyDescent="0.2">
      <c r="A106">
        <v>2011</v>
      </c>
      <c r="B106" s="71">
        <v>128443311.09306902</v>
      </c>
      <c r="F106" s="71"/>
    </row>
    <row r="107" spans="1:6" x14ac:dyDescent="0.2">
      <c r="A107">
        <v>2012</v>
      </c>
      <c r="B107" s="71">
        <v>133265042.35076101</v>
      </c>
      <c r="F107" s="71"/>
    </row>
    <row r="108" spans="1:6" x14ac:dyDescent="0.2">
      <c r="A108">
        <v>2013</v>
      </c>
      <c r="B108" s="71">
        <v>147787465.49901193</v>
      </c>
      <c r="F108" s="71"/>
    </row>
    <row r="109" spans="1:6" x14ac:dyDescent="0.2">
      <c r="A109">
        <v>2014</v>
      </c>
      <c r="B109" s="71">
        <v>159127237.82157299</v>
      </c>
      <c r="F109" s="71"/>
    </row>
    <row r="110" spans="1:6" x14ac:dyDescent="0.2">
      <c r="A110">
        <v>2015</v>
      </c>
      <c r="B110" s="71">
        <v>184573332.80354705</v>
      </c>
      <c r="F110" s="71"/>
    </row>
    <row r="111" spans="1:6" x14ac:dyDescent="0.2">
      <c r="A111">
        <v>2016</v>
      </c>
      <c r="B111" s="71">
        <v>183369312.04211289</v>
      </c>
      <c r="F111" s="71"/>
    </row>
    <row r="112" spans="1:6" x14ac:dyDescent="0.2">
      <c r="A112">
        <v>2017</v>
      </c>
      <c r="B112" s="71">
        <v>202507808.51016247</v>
      </c>
      <c r="E112" s="75"/>
    </row>
    <row r="114" spans="1:1" x14ac:dyDescent="0.2">
      <c r="A114" s="10" t="s">
        <v>569</v>
      </c>
    </row>
    <row r="115" spans="1:1" x14ac:dyDescent="0.2">
      <c r="A115" s="10" t="s">
        <v>570</v>
      </c>
    </row>
  </sheetData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Hoja1</vt:lpstr>
      <vt:lpstr>1783-1912</vt:lpstr>
      <vt:lpstr>1913-2015</vt:lpstr>
      <vt:lpstr>DEUDA DEL GNC</vt:lpstr>
      <vt:lpstr>GASTO TOTAL DEL GNC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2018-12-11T13:28:22Z</dcterms:created>
  <dcterms:modified xsi:type="dcterms:W3CDTF">2018-12-11T13:36:33Z</dcterms:modified>
</cp:coreProperties>
</file>